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 defaultThemeVersion="166925"/>
  <xr:revisionPtr revIDLastSave="0" documentId="13_ncr:1_{A6CF7CF1-D5C4-47FC-BCF9-67E1F0F1303B}" xr6:coauthVersionLast="36" xr6:coauthVersionMax="36" xr10:uidLastSave="{00000000-0000-0000-0000-000000000000}"/>
  <workbookProtection workbookPassword="C71F" lockStructure="1"/>
  <bookViews>
    <workbookView xWindow="0" yWindow="0" windowWidth="28800" windowHeight="14025" xr2:uid="{00000000-000D-0000-FFFF-FFFF00000000}"/>
  </bookViews>
  <sheets>
    <sheet name="Ajánlati Lap Segédlet Számmal" sheetId="1" r:id="rId1"/>
    <sheet name="Ajánlati Lap Betűvel PDF-hez" sheetId="3" r:id="rId2"/>
  </sheets>
  <definedNames>
    <definedName name="n_1">{"0";"egy";"kettő";"három";"négy";"öt";"hat";"hét";"nyolc";"kilenc"}</definedName>
    <definedName name="n_t">{"","tizen","huszon","harminc","negyven","ötven","hatvan","hetven","nyolcvan","kilencven"}</definedName>
    <definedName name="_xlnm.Print_Area" localSheetId="1">'Ajánlati Lap Betűvel PDF-hez'!$A$1:$B$28</definedName>
    <definedName name="_xlnm.Print_Area" localSheetId="0">'Ajánlati Lap Segédlet Számmal'!$A$1:$S$29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4" i="1"/>
  <c r="C16" i="1"/>
  <c r="C17" i="1"/>
  <c r="C13" i="1"/>
  <c r="C12" i="1"/>
  <c r="C8" i="1"/>
  <c r="B7" i="3" l="1"/>
  <c r="B6" i="3"/>
  <c r="C9" i="1" l="1"/>
  <c r="B13" i="3" l="1"/>
  <c r="B14" i="3"/>
  <c r="B15" i="3"/>
  <c r="B10" i="3"/>
  <c r="B11" i="3"/>
  <c r="B12" i="3"/>
  <c r="A5" i="1" l="1"/>
  <c r="A6" i="1" l="1"/>
  <c r="A7" i="1" s="1"/>
</calcChain>
</file>

<file path=xl/sharedStrings.xml><?xml version="1.0" encoding="utf-8"?>
<sst xmlns="http://schemas.openxmlformats.org/spreadsheetml/2006/main" count="51" uniqueCount="40">
  <si>
    <t>Jelentkező neve:</t>
  </si>
  <si>
    <t>Cégjegyzékszáma vagy egyéb azonosítója:</t>
  </si>
  <si>
    <t>2*28 MHz-es értékesítési egység</t>
  </si>
  <si>
    <t>Ajánlati licitérték (Ft)</t>
  </si>
  <si>
    <t>Betűvel:</t>
  </si>
  <si>
    <t>1. értékesítési egység</t>
  </si>
  <si>
    <t>2. értékesítési egység</t>
  </si>
  <si>
    <t>3. értékesítési egység</t>
  </si>
  <si>
    <t>4. értékesítési egység</t>
  </si>
  <si>
    <t>5. értékesítési egység</t>
  </si>
  <si>
    <t>6. értékesítési egység</t>
  </si>
  <si>
    <t>Ajánlati Lap</t>
  </si>
  <si>
    <t>Az Ajánlati Lapot a jelentkezőnek az alábbiak figyelembevételével kell kitöltenie:</t>
  </si>
  <si>
    <t>1. Az Ajánlati Lapon legalább kettő értékesítési egységre szükséges ajánlatot tenni, a liciteket betűvel kell meghatározni.</t>
  </si>
  <si>
    <t>2. Az Ajánlati Lapon megadott egyes liciteknek meg kell felelniük a Dokumentációban meghatározott számképzési</t>
  </si>
  <si>
    <t>3. Az Ajánlati Lap módosítása, visszavonása a Dokumentációban foglalt jogkövetkezményekkel jár.</t>
  </si>
  <si>
    <t>4. Az Ajánlati Lap nem tartalmazhat betoldásokat, törléseket vagy felülírásokat.</t>
  </si>
  <si>
    <t>6. A jelentkező az Ajánlati Laphoz nem fűzhet korlátozásokat, feltételeket.</t>
  </si>
  <si>
    <t>Számmal:</t>
  </si>
  <si>
    <t>Elektronikusan aláírt dokumentum.</t>
  </si>
  <si>
    <t>Ajánlati Lap Segédlet</t>
  </si>
  <si>
    <t>Az Ajánlati Lapon legalább kettő értékesítési egységre szükséges ajánlatot tenni</t>
  </si>
  <si>
    <t xml:space="preserve"> -  nem lehet azonos egy megtett másik licittel.</t>
  </si>
  <si>
    <t xml:space="preserve"> -  el kell érnie a Dokumentáció 2.3 fejezetében meghatározott kikiáltási árat (50 millió Ft),</t>
  </si>
  <si>
    <t xml:space="preserve"> -  páros, egész számnak kell lennie;</t>
  </si>
  <si>
    <t xml:space="preserve"> -  a licit utolsó 3 (három) számjegye nem lehet 3 (három) egymást – növekvő vagy csökkenő sorrendben – követő számjegy;</t>
  </si>
  <si>
    <t xml:space="preserve"> -  a licit utolsó 3 (három) számjegye nem lehet 3 (három) egymással azonos számjegy;</t>
  </si>
  <si>
    <t>Az Ajánlati Lapon megtett licit(nek):</t>
  </si>
  <si>
    <t>a „32 GHz-es frekvenciasáv frekvenciahasználati jogosultságok”
 tárgyában kiírt árveréshez</t>
  </si>
  <si>
    <t>Egy értékesítési egység kikiáltási ára: 50.000.000 Ft (ötvenmillió
 forint)</t>
  </si>
  <si>
    <t>Jelen Segédlet használata nem kötelező, célja, hogy támogassa az Ajánlati Lap Dokumentációban meghatározottaknak megfelelő kitöltését, különösen a Dokumentáció (217) bekezdésében meghatározott szabályoknak megfelelő licit megtételét. Használata nem helyettesíti a Dokumentációban meghatározottaknak megfelelő kitöltés  jelentkező általi ellenőrzését, mely a Segédlet használata esetén is a jelentkező felelőssége. Kiíró a Segédlet használatából eredő károkért, nem kívánt következményekért nem felel.</t>
  </si>
  <si>
    <t>5. Az Ajánlati Lapot a Dokumentáció szabályainak megfelelően kell elektronikus aláírással ellátni.</t>
  </si>
  <si>
    <t>jelentkező neve:</t>
  </si>
  <si>
    <t>cégjegyzékszáma vagy egyéb azo-
nosítója:</t>
  </si>
  <si>
    <t xml:space="preserve">    követelményeknek.</t>
  </si>
  <si>
    <r>
      <rPr>
        <b/>
        <sz val="16"/>
        <color rgb="FF0556AF"/>
        <rFont val="Arial"/>
        <family val="2"/>
        <charset val="238"/>
      </rPr>
      <t xml:space="preserve">3/A. Melléklet </t>
    </r>
    <r>
      <rPr>
        <sz val="20"/>
        <color theme="1"/>
        <rFont val="Calibri"/>
        <family val="2"/>
        <charset val="238"/>
        <scheme val="minor"/>
      </rPr>
      <t xml:space="preserve">
</t>
    </r>
    <r>
      <rPr>
        <sz val="13"/>
        <color theme="1"/>
        <rFont val="Arial"/>
        <family val="2"/>
        <charset val="238"/>
      </rPr>
      <t>Ajánlati Lap</t>
    </r>
  </si>
  <si>
    <t xml:space="preserve">   ELEKTRONIKUS ALÁÍRÁS</t>
  </si>
  <si>
    <t>7. KÖTELEZŐ MEZŐK: JELENTKEZŐ NEVE, CÉGJEGYZÉKSZÁMA VAGY EGYÉB AZONOSÍTÓJA, LICITÉRTÉK,</t>
  </si>
  <si>
    <t>KÖTELEZŐ MEZŐK: JELENTKEZŐ NEVE, CÉGJEGYZÉKSZÁMA VAGY EGYÉB AZONOSÍTÓJA, LICITÉRTÉK,</t>
  </si>
  <si>
    <t xml:space="preserve">                               ELEKTRONIKUS ALÁÍRÁS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</si>
</sst>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sz val="28"/>
      <color theme="1"/>
      <name val="Arial"/>
      <family val="2"/>
      <charset val="238"/>
    </font>
    <font>
      <b/>
      <sz val="28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sz val="13"/>
      <color theme="1"/>
      <name val="Arial"/>
      <family val="2"/>
      <charset val="238"/>
    </font>
    <font>
      <b/>
      <sz val="13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b/>
      <sz val="13"/>
      <color rgb="FF00B050"/>
      <name val="Arial"/>
      <family val="2"/>
      <charset val="238"/>
    </font>
    <font>
      <b/>
      <sz val="13"/>
      <color rgb="FFFF0000"/>
      <name val="Arial"/>
      <family val="2"/>
      <charset val="238"/>
    </font>
    <font>
      <sz val="13"/>
      <name val="Arial"/>
      <family val="2"/>
      <charset val="238"/>
    </font>
    <font>
      <sz val="14"/>
      <color theme="1"/>
      <name val="Arial"/>
      <family val="2"/>
      <charset val="238"/>
    </font>
    <font>
      <b/>
      <sz val="2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6"/>
      <color rgb="FF0556AF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0556A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556A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Protection="1"/>
    <xf numFmtId="0" fontId="14" fillId="2" borderId="2" xfId="0" applyFont="1" applyFill="1" applyBorder="1" applyAlignment="1" applyProtection="1">
      <alignment horizontal="right" vertical="center"/>
    </xf>
    <xf numFmtId="0" fontId="14" fillId="2" borderId="2" xfId="0" applyFont="1" applyFill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3" borderId="7" xfId="0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</xf>
    <xf numFmtId="0" fontId="16" fillId="0" borderId="0" xfId="0" applyFont="1" applyProtection="1"/>
    <xf numFmtId="0" fontId="17" fillId="0" borderId="0" xfId="0" applyFont="1" applyProtection="1"/>
    <xf numFmtId="0" fontId="9" fillId="0" borderId="0" xfId="0" applyFont="1" applyAlignment="1" applyProtection="1">
      <alignment vertical="center"/>
    </xf>
    <xf numFmtId="0" fontId="6" fillId="2" borderId="5" xfId="0" applyFont="1" applyFill="1" applyBorder="1" applyAlignment="1" applyProtection="1">
      <alignment horizontal="right" vertical="center"/>
    </xf>
    <xf numFmtId="0" fontId="6" fillId="2" borderId="6" xfId="0" applyFont="1" applyFill="1" applyBorder="1" applyAlignment="1" applyProtection="1">
      <alignment horizontal="right" vertical="center"/>
    </xf>
    <xf numFmtId="0" fontId="5" fillId="0" borderId="7" xfId="0" applyFont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/>
    </xf>
    <xf numFmtId="0" fontId="19" fillId="0" borderId="0" xfId="0" applyFont="1" applyFill="1" applyProtection="1"/>
    <xf numFmtId="0" fontId="18" fillId="0" borderId="0" xfId="0" applyFont="1" applyFill="1" applyProtection="1"/>
    <xf numFmtId="0" fontId="6" fillId="2" borderId="2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3" fillId="0" borderId="0" xfId="0" applyFont="1" applyProtection="1"/>
    <xf numFmtId="0" fontId="5" fillId="0" borderId="0" xfId="0" applyFont="1" applyProtection="1"/>
    <xf numFmtId="0" fontId="0" fillId="0" borderId="0" xfId="0" applyFill="1" applyProtection="1"/>
    <xf numFmtId="0" fontId="15" fillId="0" borderId="1" xfId="0" applyFont="1" applyBorder="1" applyAlignment="1" applyProtection="1">
      <alignment horizontal="left" vertical="center" wrapText="1"/>
    </xf>
    <xf numFmtId="3" fontId="7" fillId="0" borderId="7" xfId="0" applyNumberFormat="1" applyFont="1" applyBorder="1" applyAlignment="1" applyProtection="1">
      <alignment horizontal="center" vertical="center"/>
    </xf>
    <xf numFmtId="3" fontId="7" fillId="3" borderId="7" xfId="0" applyNumberFormat="1" applyFont="1" applyFill="1" applyBorder="1" applyAlignment="1" applyProtection="1">
      <alignment horizontal="center" vertical="center"/>
    </xf>
    <xf numFmtId="3" fontId="7" fillId="3" borderId="3" xfId="0" applyNumberFormat="1" applyFont="1" applyFill="1" applyBorder="1" applyAlignment="1" applyProtection="1">
      <alignment horizontal="center" vertical="center"/>
    </xf>
    <xf numFmtId="0" fontId="10" fillId="4" borderId="1" xfId="0" applyFont="1" applyFill="1" applyBorder="1" applyAlignment="1" applyProtection="1">
      <alignment horizontal="left" vertical="center" wrapText="1"/>
      <protection locked="0"/>
    </xf>
    <xf numFmtId="3" fontId="5" fillId="4" borderId="7" xfId="0" applyNumberFormat="1" applyFont="1" applyFill="1" applyBorder="1" applyAlignment="1" applyProtection="1">
      <alignment vertical="center"/>
      <protection locked="0"/>
    </xf>
    <xf numFmtId="3" fontId="5" fillId="5" borderId="7" xfId="0" applyNumberFormat="1" applyFont="1" applyFill="1" applyBorder="1" applyAlignment="1" applyProtection="1">
      <alignment vertical="center"/>
      <protection locked="0"/>
    </xf>
    <xf numFmtId="3" fontId="5" fillId="4" borderId="7" xfId="0" applyNumberFormat="1" applyFont="1" applyFill="1" applyBorder="1" applyAlignment="1" applyProtection="1">
      <alignment vertical="center" wrapText="1"/>
      <protection locked="0"/>
    </xf>
    <xf numFmtId="3" fontId="5" fillId="5" borderId="7" xfId="0" applyNumberFormat="1" applyFont="1" applyFill="1" applyBorder="1" applyAlignment="1" applyProtection="1">
      <alignment vertical="center" wrapText="1"/>
      <protection locked="0"/>
    </xf>
    <xf numFmtId="3" fontId="5" fillId="5" borderId="3" xfId="0" applyNumberFormat="1" applyFont="1" applyFill="1" applyBorder="1" applyAlignment="1" applyProtection="1">
      <alignment vertical="center"/>
      <protection locked="0"/>
    </xf>
    <xf numFmtId="0" fontId="14" fillId="2" borderId="6" xfId="0" applyFont="1" applyFill="1" applyBorder="1" applyAlignment="1" applyProtection="1">
      <alignment horizontal="right" vertical="top" wrapText="1"/>
    </xf>
    <xf numFmtId="0" fontId="14" fillId="2" borderId="7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top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Fill="1" applyAlignment="1" applyProtection="1">
      <alignment horizontal="left" vertical="center" wrapText="1"/>
    </xf>
    <xf numFmtId="0" fontId="9" fillId="0" borderId="0" xfId="0" applyFont="1" applyFill="1" applyAlignment="1" applyProtection="1">
      <alignment horizontal="left" vertical="top" wrapText="1"/>
    </xf>
    <xf numFmtId="0" fontId="17" fillId="0" borderId="0" xfId="0" applyFont="1" applyAlignment="1" applyProtection="1">
      <alignment vertical="top"/>
    </xf>
    <xf numFmtId="0" fontId="8" fillId="0" borderId="0" xfId="0" applyFont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8" fillId="0" borderId="0" xfId="0" applyFont="1" applyAlignment="1" applyProtection="1">
      <alignment horizontal="justify" vertical="center" wrapText="1"/>
    </xf>
    <xf numFmtId="0" fontId="14" fillId="6" borderId="0" xfId="0" applyFont="1" applyFill="1" applyBorder="1" applyAlignment="1" applyProtection="1">
      <alignment horizontal="justify" vertical="top" wrapText="1"/>
    </xf>
    <xf numFmtId="0" fontId="20" fillId="6" borderId="0" xfId="0" applyFont="1" applyFill="1" applyAlignment="1" applyProtection="1">
      <alignment horizontal="justify" vertical="top" wrapText="1"/>
    </xf>
    <xf numFmtId="0" fontId="14" fillId="2" borderId="7" xfId="0" applyFont="1" applyFill="1" applyBorder="1" applyAlignment="1" applyProtection="1">
      <alignment horizontal="right" vertical="center"/>
    </xf>
    <xf numFmtId="0" fontId="21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/>
    </xf>
    <xf numFmtId="0" fontId="4" fillId="0" borderId="4" xfId="0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 wrapText="1"/>
    </xf>
    <xf numFmtId="0" fontId="18" fillId="0" borderId="0" xfId="0" applyFont="1" applyFill="1" applyAlignment="1" applyProtection="1">
      <alignment horizontal="left"/>
    </xf>
  </cellXfs>
  <cellStyles count="1">
    <cellStyle name="Normál" xfId="0" builtinId="0"/>
  </cellStyles>
  <dxfs count="4"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0556AF"/>
      <color rgb="FF0556A5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7"/>
  <sheetViews>
    <sheetView tabSelected="1" topLeftCell="A12" zoomScale="115" zoomScaleNormal="115" zoomScaleSheetLayoutView="70" workbookViewId="0">
      <selection activeCell="B8" sqref="B8"/>
    </sheetView>
  </sheetViews>
  <sheetFormatPr defaultColWidth="9.140625" defaultRowHeight="15" x14ac:dyDescent="0.25"/>
  <cols>
    <col min="1" max="1" width="54.7109375" style="1" customWidth="1"/>
    <col min="2" max="2" width="80.7109375" style="1" customWidth="1"/>
    <col min="3" max="3" width="119.28515625" style="1" customWidth="1"/>
    <col min="4" max="4" width="9.28515625" style="1" customWidth="1"/>
    <col min="5" max="6" width="8.7109375" style="1"/>
    <col min="7" max="7" width="22.42578125" style="1" bestFit="1" customWidth="1"/>
    <col min="8" max="9" width="8.7109375" style="1"/>
    <col min="10" max="10" width="45" style="1" customWidth="1"/>
    <col min="11" max="22" width="8.7109375" style="1" customWidth="1"/>
    <col min="23" max="16384" width="9.140625" style="1"/>
  </cols>
  <sheetData>
    <row r="1" spans="1:22" s="20" customFormat="1" ht="39.950000000000003" customHeight="1" x14ac:dyDescent="0.25">
      <c r="A1" s="45" t="s">
        <v>20</v>
      </c>
      <c r="B1" s="45"/>
      <c r="C1" s="19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s="20" customFormat="1" ht="39.950000000000003" customHeight="1" x14ac:dyDescent="0.25">
      <c r="A2" s="44" t="s">
        <v>28</v>
      </c>
      <c r="B2" s="4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s="20" customFormat="1" ht="51" customHeight="1" x14ac:dyDescent="0.25">
      <c r="A3" s="43" t="s">
        <v>29</v>
      </c>
      <c r="B3" s="4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s="20" customFormat="1" ht="55.5" customHeight="1" x14ac:dyDescent="0.25">
      <c r="A4" s="48" t="s">
        <v>30</v>
      </c>
      <c r="B4" s="49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s="20" customFormat="1" ht="39.950000000000003" customHeight="1" x14ac:dyDescent="0.25">
      <c r="A5" s="46" t="str">
        <f>IF(COUNTA($B$12:$B$17)&gt;1,"","Legalább 2 db licitértéket szükséges megadni!")</f>
        <v>Legalább 2 db licitértéket szükséges megadni!</v>
      </c>
      <c r="B5" s="46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s="20" customFormat="1" ht="60" customHeight="1" x14ac:dyDescent="0.25">
      <c r="A6" s="41" t="str">
        <f>IFERROR(
IF(AND(A5="",C8="",C9="",C12="",C13="",C14="",C15="",C16="",C17=""),
"A kitöltött Ajánlati Lapon szereplő licitértékek megfelelnek a feltételeknek, kérem ellenőrizzenek le minden adatot és a licitértékeket ezen a munkalapon, "&amp;"majd a következő munkalapon is ellenőrizzék adataikat, a betűvel kiírt licitértékeket és a Dokumentációban szereplő minden feltételnek való megfelelést!",
"Az Ajánlati Lapot még ellenőrizni kell, mert valamelyik feltételnek nem felel meg!"),
"Az Ajánlati Lapot még ellenőrizni kell, mert valamelyik feltételnek nem felel meg!")</f>
        <v>Az Ajánlati Lapot még ellenőrizni kell, mert valamelyik feltételnek nem felel meg!</v>
      </c>
      <c r="B6" s="4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s="20" customFormat="1" ht="39.950000000000003" customHeight="1" x14ac:dyDescent="0.25">
      <c r="A7" s="47" t="str">
        <f>IF(A6="A kitöltött Ajánlati Lapon szereplő licitértékek megfelelnek a feltételeknek, kérem ellenőrizzenek le minden adatot és a licitértékeket ezen a munkalapon, "&amp;"majd a következő munkalapon is ellenőrizzék adataikat, a betűvel kiírt licitértékeket és a Dokumentációban szereplő minden feltételnek való megfelelést!","Amennyiben minden rendben van, a következő munkalapot pdf-ként mentve, vagy pdf-be nyomtatva tudják elmenteni az Ajánlati Lapot, majd azt követően azt elektronikus aláírással ellátni, és benyújtani!","")</f>
        <v/>
      </c>
      <c r="B7" s="4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30" customHeight="1" x14ac:dyDescent="0.25">
      <c r="A8" s="10" t="s">
        <v>0</v>
      </c>
      <c r="B8" s="28"/>
      <c r="C8" s="37" t="str">
        <f>IF(B8&lt;&gt;"","","Hiányzik a jelentkező neve!")</f>
        <v>Hiányzik a jelentkező neve!</v>
      </c>
    </row>
    <row r="9" spans="1:22" ht="30" customHeight="1" x14ac:dyDescent="0.25">
      <c r="A9" s="11" t="s">
        <v>1</v>
      </c>
      <c r="B9" s="28"/>
      <c r="C9" s="9" t="str">
        <f>IF(B9&lt;&gt;"","","Hiányzik a jelentkező cégjegyzékszáma vagy egyéb azonosítója!")</f>
        <v>Hiányzik a jelentkező cégjegyzékszáma vagy egyéb azonosítója!</v>
      </c>
    </row>
    <row r="10" spans="1:22" ht="30" customHeight="1" x14ac:dyDescent="0.25">
      <c r="A10" s="42" t="s">
        <v>2</v>
      </c>
      <c r="B10" s="17" t="s">
        <v>3</v>
      </c>
    </row>
    <row r="11" spans="1:22" ht="30" customHeight="1" x14ac:dyDescent="0.25">
      <c r="A11" s="42"/>
      <c r="B11" s="18" t="s">
        <v>18</v>
      </c>
    </row>
    <row r="12" spans="1:22" ht="30" customHeight="1" x14ac:dyDescent="0.25">
      <c r="A12" s="12" t="s">
        <v>5</v>
      </c>
      <c r="B12" s="29"/>
      <c r="C12" s="39" t="str">
        <f>IFERROR(
IF(B12&lt;&gt;"",
IF(AND(B12&lt;&gt;B13,B12&lt;&gt;B14,B12&lt;&gt;B15,B12&lt;&gt;B16,B12&lt;&gt;B17),
IF(B12&gt;=50000000,
IF(AND(ROUND(B12,0)=B12,ISEVEN(B12)),
IF(
AND(
OR(_xlfn.NUMBERVALUE(MID(RIGHT(B12,3),2,1))&lt;&gt;_xlfn.NUMBERVALUE(LEFT(RIGHT(B12,3),1))-1,_xlfn.NUMBERVALUE(MID(RIGHT(B12,3),2,1))&lt;&gt;_xlfn.NUMBERVALUE(RIGHT(RIGHT(B12,3),1))+1),
OR(_xlfn.NUMBERVALUE(MID(RIGHT(B12,3),2,1))&lt;&gt;_xlfn.NUMBERVALUE(LEFT(RIGHT(B12,3),1))+1,_xlfn.NUMBERVALUE(MID(RIGHT(B12,3),2,1))&lt;&gt;_xlfn.NUMBERVALUE(RIGHT(RIGHT(B12,3),1))-1)
),
IF(
OR(_xlfn.NUMBERVALUE(MID(RIGHT(B12,3),2,1))&lt;&gt;_xlfn.NUMBERVALUE(LEFT(RIGHT(B12,3),1)),_xlfn.NUMBERVALUE(MID(RIGHT(B12,3),2,1))&lt;&gt;_xlfn.NUMBERVALUE(RIGHT(RIGHT(B12,3),1))),
"",
"A megadott licitérték nem felel meg a Dokumentáció (226.4) albezedésének, mely szerint a licit utolsó 3 (három) számjegye nem lehet 3 (három) egymással azonos számjegy!"),
"A megadott licitérték nem felel meg a Dokumentáció (226.3) albezedésének, mely szerint a licit utolsó 3 (három) számjegye nem lehet 3 (három) egymást – növekvő vagy csökkenő sorrendben – követő számjegy!"),
"A megadott licitérték nem felel meg a Dokumentáció (226.2) albezedésének, mely szerint a megtett licitnek páros, egész számnak kell lennie!"),
"A megadott licitérték nem felel meg a Dokumentáció (226.1) albezedésének, mely szerint a megtett licitnek el kell érnie a Dokumentáció 2.3 fejezetében meghatározott kikiáltási árat (50 millió Ft)!"),
"A megadott licitérték nem felel meg a Dokumentáció (226.5) albezedésének, mely szerint valamely licit nem lehet azonos egy megtett másik licittel!"),
""),
"A megadott licitértéket még ellenőrizni kell, valószínűleg elírást tartalmaz!")</f>
        <v/>
      </c>
    </row>
    <row r="13" spans="1:22" ht="30" customHeight="1" x14ac:dyDescent="0.25">
      <c r="A13" s="13" t="s">
        <v>6</v>
      </c>
      <c r="B13" s="30"/>
      <c r="C13" s="39" t="str">
        <f>IFERROR(
IF(B13&lt;&gt;"",
IF(B12&lt;&gt;"",
IF(AND(B13&lt;&gt;B12,B13&lt;&gt;B14,B13&lt;&gt;B15,B13&lt;&gt;B16,B13&lt;&gt;B17),
IF(B13&gt;=50000000,
IF(AND(ROUND(B13,0)=B13,ISEVEN(B13)),
IF(AND(
OR(_xlfn.NUMBERVALUE(MID(RIGHT(B13,3),2,1))&lt;&gt;_xlfn.NUMBERVALUE(LEFT(RIGHT(B13,3),1))-1,_xlfn.NUMBERVALUE(MID(RIGHT(B13,3),2,1))&lt;&gt;_xlfn.NUMBERVALUE(RIGHT(RIGHT(B13,3),1))+1),
OR(_xlfn.NUMBERVALUE(MID(RIGHT(B13,3),2,1))&lt;&gt;_xlfn.NUMBERVALUE(LEFT(RIGHT(B13,3),1))+1,_xlfn.NUMBERVALUE(MID(RIGHT(B13,3),2,1))&lt;&gt;_xlfn.NUMBERVALUE(RIGHT(RIGHT(B13,3),1))-1)
),
IF(OR(_xlfn.NUMBERVALUE(MID(RIGHT(B13,3),2,1))&lt;&gt;_xlfn.NUMBERVALUE(LEFT(RIGHT(B13,3),1)),_xlfn.NUMBERVALUE(MID(RIGHT(B13,3),2,1))&lt;&gt;_xlfn.NUMBERVALUE(RIGHT(RIGHT(B13,3),1))),
"","A megadott licitérték nem felel meg a Dokumentáció (226.4) albezedésének, mely szerint a licit utolsó 3 (három) számjegye nem lehet 3 (három) egymással azonos számjegy!"),
"A megadott licitérték nem felel meg a Dokumentáció (226.3) albezedésének, mely szerint a licit utolsó 3 (három) számjegye nem lehet 3 (három) egymást – növekvő vagy csökkenő
sorrendben – követő számjegy!"),
"A megadott licitérték nem felel meg a Dokumentáció (226.2) albezedésének, mely szerint a megtett licitnek páros, egész számnak kell lennie!"),
"A megadott licitérték nem felel meg a Dokumentáció (226.1) albezedésének, mely szerint a megtett licitnek el kell érnie a Dokumentáció 2.3 fejezetében meghatározott kikiáltási árat (50 millió Ft)!"),
"A megadott licitérték nem felel meg a Dokumentáció (226.5) albezedésének, mely szerint valamely licit nem lehet azonos egy megtett másik licittel!"),
"Az előző sor ne maradjon üresen!"),
""),
"A megadott licitértéket még ellenőrizni kell, valószínűleg elírást tartalmaz!")</f>
        <v/>
      </c>
    </row>
    <row r="14" spans="1:22" ht="30" customHeight="1" x14ac:dyDescent="0.25">
      <c r="A14" s="12" t="s">
        <v>7</v>
      </c>
      <c r="B14" s="31"/>
      <c r="C14" s="38" t="str">
        <f>IFERROR(
IF(B14&lt;&gt;"",
IF(B13&lt;&gt;"",
IF(AND(B14&lt;&gt;B12,B14&lt;&gt;B13,B14&lt;&gt;B15,B14&lt;&gt;B16,B14&lt;&gt;B17),
IF(B14&gt;=50000000,
IF(AND(ROUND(B14,0)=B14,ISEVEN(B14)),
IF(AND(
OR(_xlfn.NUMBERVALUE(MID(RIGHT(B14,3),2,1))&lt;&gt;_xlfn.NUMBERVALUE(LEFT(RIGHT(B14,3),1))-1,_xlfn.NUMBERVALUE(MID(RIGHT(B14,3),2,1))&lt;&gt;_xlfn.NUMBERVALUE(RIGHT(RIGHT(B14,3),1))+1),
OR(_xlfn.NUMBERVALUE(MID(RIGHT(B14,3),2,1))&lt;&gt;_xlfn.NUMBERVALUE(LEFT(RIGHT(B14,3),1))+1,_xlfn.NUMBERVALUE(MID(RIGHT(B14,3),2,1))&lt;&gt;_xlfn.NUMBERVALUE(RIGHT(RIGHT(B14,3),1))-1)
),
IF(OR(_xlfn.NUMBERVALUE(MID(RIGHT(B14,3),2,1))&lt;&gt;_xlfn.NUMBERVALUE(LEFT(RIGHT(B14,3),1)),_xlfn.NUMBERVALUE(MID(RIGHT(B14,3),2,1))&lt;&gt;_xlfn.NUMBERVALUE(RIGHT(RIGHT(B14,3),1))),
"","A megadott licitérték nem felel meg a Dokumentáció (226.4) albezedésének, mely szerint a licit utolsó 3 (három) számjegye nem lehet 3 (három) egymással azonos számjegy!"),
"A megadott licitérték nem felel meg a Dokumentáció (226.3) albezedésének, mely szerint a licit utolsó 3 (három) számjegye nem lehet 3 (három) egymást – növekvő vagy csökkenő
sorrendben – követő számjegy!"),
"A megadott licitérték nem felel meg a Dokumentáció (226.2) albezedésének, mely szerint a megtett licitnek páros, egész számnak kell lennie!"),
"A megadott licitérték nem felel meg a Dokumentáció (226.1) albezedésének, mely szerint a megtett licitnek el kell érnie a Dokumentáció 2.3 fejezetében meghatározott kikiáltási árat (50 millió Ft)!"),
"A megadott licitérték nem felel meg a Dokumentáció (226.5) albezedésének, mely szerint valamely licit nem lehet azonos egy megtett másik licittel!"),
"Az előző sor ne maradjon üresen!"),
""),
"A megadott licitértéket még ellenőrizni kell, valószínűleg elírást tartalmaz!")</f>
        <v/>
      </c>
    </row>
    <row r="15" spans="1:22" ht="30" customHeight="1" x14ac:dyDescent="0.25">
      <c r="A15" s="13" t="s">
        <v>8</v>
      </c>
      <c r="B15" s="32"/>
      <c r="C15" s="39" t="str">
        <f>IFERROR(
IF(B15&lt;&gt;"",
IF(B14&lt;&gt;"",
IF(AND(B15&lt;&gt;B12,B15&lt;&gt;B13,B15&lt;&gt;B14,B15&lt;&gt;B16,B15&lt;&gt;B17),
IF(B15&gt;=50000000,
IF(AND(ROUND(B15,0)=B15,ISEVEN(B15)),
IF(AND(
OR(_xlfn.NUMBERVALUE(MID(RIGHT(B15,3),2,1))&lt;&gt;_xlfn.NUMBERVALUE(LEFT(RIGHT(B15,3),1))-1,_xlfn.NUMBERVALUE(MID(RIGHT(B15,3),2,1))&lt;&gt;_xlfn.NUMBERVALUE(RIGHT(RIGHT(B15,3),1))+1),
OR(_xlfn.NUMBERVALUE(MID(RIGHT(B15,3),2,1))&lt;&gt;_xlfn.NUMBERVALUE(LEFT(RIGHT(B15,3),1))+1,_xlfn.NUMBERVALUE(MID(RIGHT(B15,3),2,1))&lt;&gt;_xlfn.NUMBERVALUE(RIGHT(RIGHT(B15,3),1))-1)
),
IF(OR(_xlfn.NUMBERVALUE(MID(RIGHT(B15,3),2,1))&lt;&gt;_xlfn.NUMBERVALUE(LEFT(RIGHT(B15,3),1)),_xlfn.NUMBERVALUE(MID(RIGHT(B15,3),2,1))&lt;&gt;_xlfn.NUMBERVALUE(RIGHT(RIGHT(B15,3),1))),
"","A megadott licitérték nem felel meg a Dokumentáció (226.4) albezedésének, mely szerint a licit utolsó 3 (három) számjegye nem lehet 3 (három) egymással azonos számjegy!"),
"A megadott licitérték nem felel meg a Dokumentáció (226.3) albezedésének, mely szerint a licit utolsó 3 (három) számjegye nem lehet 3 (három) egymást – növekvő vagy csökkenő
sorrendben – követő számjegy!"),
"A megadott licitérték nem felel meg a Dokumentáció (226.2) albezedésének, mely szerint a megtett licitnek páros, egész számnak kell lennie!"),
"A megadott licitérték nem felel meg a Dokumentáció (226.1) albezedésének, mely szerint a megtett licitnek el kell érnie a Dokumentáció 2.3 fejezetében meghatározott kikiáltási árat (50 millió Ft)!"),
"A megadott licitérték nem felel meg a Dokumentáció (226.5) albezedésének, mely szerint valamely licit nem lehet azonos egy megtett másik licittel!"),
"Az előző sor ne maradjon üresen!"),
""),
"A megadott licitértéket még ellenőrizni kell, valószínűleg elírást tartalmaz!")</f>
        <v/>
      </c>
    </row>
    <row r="16" spans="1:22" ht="30" customHeight="1" x14ac:dyDescent="0.25">
      <c r="A16" s="12" t="s">
        <v>9</v>
      </c>
      <c r="B16" s="29"/>
      <c r="C16" s="39" t="str">
        <f>IFERROR(
IF(B16&lt;&gt;"",
IF(B15&lt;&gt;"",
IF(AND(B16&lt;&gt;B12,B16&lt;&gt;B13,B16&lt;&gt;B14,B16&lt;&gt;B15,B16&lt;&gt;B17),
IF(B16&gt;=50000000,
IF(AND(ROUND(B16,0)=B16,ISEVEN(B16)),
IF(AND(
OR(_xlfn.NUMBERVALUE(MID(RIGHT(B16,3),2,1))&lt;&gt;_xlfn.NUMBERVALUE(LEFT(RIGHT(B16,3),1))-1,_xlfn.NUMBERVALUE(MID(RIGHT(B16,3),2,1))&lt;&gt;_xlfn.NUMBERVALUE(RIGHT(RIGHT(B16,3),1))+1),
OR(_xlfn.NUMBERVALUE(MID(RIGHT(B16,3),2,1))&lt;&gt;_xlfn.NUMBERVALUE(LEFT(RIGHT(B16,3),1))+1,_xlfn.NUMBERVALUE(MID(RIGHT(B16,3),2,1))&lt;&gt;_xlfn.NUMBERVALUE(RIGHT(RIGHT(B16,3),1))-1)
),
IF(OR(_xlfn.NUMBERVALUE(MID(RIGHT(B16,3),2,1))&lt;&gt;_xlfn.NUMBERVALUE(LEFT(RIGHT(B16,3),1)),_xlfn.NUMBERVALUE(MID(RIGHT(B16,3),2,1))&lt;&gt;_xlfn.NUMBERVALUE(RIGHT(RIGHT(B16,3),1))),
"","A megadott licitérték nem felel meg a Dokumentáció (226.4) albezedésének, mely szerint a licit utolsó 3 (három) számjegye nem lehet 3 (három) egymással azonos számjegy!"),
"A megadott licitérték nem felel meg a Dokumentáció (226.3) albezedésének, mely szerint a licit utolsó 3 (három) számjegye nem lehet 3 (három) egymást – növekvő vagy csökkenő
sorrendben – követő számjegy!"),
"A megadott licitérték nem felel meg a Dokumentáció (226.2) albezedésének, mely szerint a megtett licitnek páros, egész számnak kell lennie!"),
"A megadott licitérték nem felel meg a Dokumentáció (226.1) albezedésének, mely szerint a megtett licitnek el kell érnie a Dokumentáció 2.3 fejezetében meghatározott kikiáltási árat (50 millió Ft)!"),
"A megadott licitérték nem felel meg a Dokumentáció (226.5) albezedésének, mely szerint valamely licit nem lehet azonos egy megtett másik licittel!"),
"Az előző sor ne maradjon üresen!"),
""),
"A megadott licitértéket még ellenőrizni kell, valószínűleg elírást tartalmaz!")</f>
        <v/>
      </c>
    </row>
    <row r="17" spans="1:4" ht="30" customHeight="1" x14ac:dyDescent="0.25">
      <c r="A17" s="14" t="s">
        <v>10</v>
      </c>
      <c r="B17" s="33"/>
      <c r="C17" s="39" t="str">
        <f>IFERROR(
IF(B17&lt;&gt;"",
IF(B16&lt;&gt;"",
IF(AND(B17&lt;&gt;B12,B17&lt;&gt;B13,B17&lt;&gt;B14,B17&lt;&gt;B15,B17&lt;&gt;B16),
IF(B17&gt;=50000000,
IF(AND(ROUND(B17,0)=B17,ISEVEN(B17)),
IF(AND(
OR(_xlfn.NUMBERVALUE(MID(RIGHT(B17,3),2,1))&lt;&gt;_xlfn.NUMBERVALUE(LEFT(RIGHT(B17,3),1))-1,_xlfn.NUMBERVALUE(MID(RIGHT(B17,3),2,1))&lt;&gt;_xlfn.NUMBERVALUE(RIGHT(RIGHT(B17,3),1))+1),
OR(_xlfn.NUMBERVALUE(MID(RIGHT(B17,3),2,1))&lt;&gt;_xlfn.NUMBERVALUE(LEFT(RIGHT(B17,3),1))+1,_xlfn.NUMBERVALUE(MID(RIGHT(B17,3),2,1))&lt;&gt;_xlfn.NUMBERVALUE(RIGHT(RIGHT(B17,3),1))-1)
),
IF(OR(_xlfn.NUMBERVALUE(MID(RIGHT(B17,3),2,1))&lt;&gt;_xlfn.NUMBERVALUE(LEFT(RIGHT(B17,3),1)),_xlfn.NUMBERVALUE(MID(RIGHT(B17,3),2,1))&lt;&gt;_xlfn.NUMBERVALUE(RIGHT(RIGHT(B17,3),1))),
"","A megadott licitérték nem felel meg a Dokumentáció (226.4) albezedésének, mely szerint a licit utolsó 3 (három) számjegye nem lehet 3 (három) egymással azonos számjegy!"),
"A megadott licitérték nem felel meg a Dokumentáció (226.3) albezedésének, mely szerint a licit utolsó 3 (három) számjegye nem lehet 3 (három) egymást – növekvő vagy csökkenő
sorrendben – követő számjegy!"),
"A megadott licitérték nem felel meg a Dokumentáció (226.2) albezedésének, mely szerint a megtett licitnek páros, egész számnak kell lennie!"),
"A megadott licitérték nem felel meg a Dokumentáció (226.1) albezedésének, mely szerint a megtett licitnek el kell érnie a Dokumentáció 2.3 fejezetében meghatározott kikiáltási árat (50 millió Ft)!"),
"A megadott licitérték nem felel meg a Dokumentáció (226.5) albezedésének , mely szerint valamely licit nem lehet azonos egy megtett másik licittel!"),
"Az előző sor ne maradjon üresen!"),
""),
"A megadott licitértéket még ellenőrizni kell, valószínűleg elírást tartalmaz!")</f>
        <v/>
      </c>
    </row>
    <row r="18" spans="1:4" ht="20.100000000000001" customHeight="1" x14ac:dyDescent="0.25">
      <c r="A18" s="15" t="s">
        <v>12</v>
      </c>
      <c r="B18" s="23"/>
      <c r="C18" s="23"/>
      <c r="D18" s="23"/>
    </row>
    <row r="19" spans="1:4" ht="20.100000000000001" customHeight="1" x14ac:dyDescent="0.25">
      <c r="A19" s="16" t="s">
        <v>27</v>
      </c>
      <c r="B19" s="23"/>
      <c r="C19" s="23"/>
    </row>
    <row r="20" spans="1:4" ht="20.100000000000001" customHeight="1" x14ac:dyDescent="0.25">
      <c r="A20" s="16" t="s">
        <v>22</v>
      </c>
      <c r="B20" s="23"/>
    </row>
    <row r="21" spans="1:4" ht="20.100000000000001" customHeight="1" x14ac:dyDescent="0.25">
      <c r="A21" s="16" t="s">
        <v>23</v>
      </c>
      <c r="B21" s="23"/>
    </row>
    <row r="22" spans="1:4" ht="20.100000000000001" customHeight="1" x14ac:dyDescent="0.25">
      <c r="A22" s="16" t="s">
        <v>24</v>
      </c>
      <c r="B22" s="23"/>
    </row>
    <row r="23" spans="1:4" ht="20.100000000000001" customHeight="1" x14ac:dyDescent="0.25">
      <c r="A23" s="16" t="s">
        <v>25</v>
      </c>
      <c r="B23" s="23"/>
    </row>
    <row r="24" spans="1:4" ht="20.100000000000001" customHeight="1" x14ac:dyDescent="0.25">
      <c r="A24" s="16" t="s">
        <v>26</v>
      </c>
      <c r="B24" s="23"/>
    </row>
    <row r="25" spans="1:4" ht="20.100000000000001" customHeight="1" x14ac:dyDescent="0.25">
      <c r="A25" s="16" t="s">
        <v>21</v>
      </c>
      <c r="B25" s="23"/>
    </row>
    <row r="26" spans="1:4" ht="20.100000000000001" customHeight="1" x14ac:dyDescent="0.25">
      <c r="A26" s="16" t="s">
        <v>38</v>
      </c>
      <c r="B26" s="23"/>
    </row>
    <row r="27" spans="1:4" x14ac:dyDescent="0.25">
      <c r="A27" s="57" t="s">
        <v>39</v>
      </c>
    </row>
  </sheetData>
  <sheetProtection password="B364" sheet="1" formatCells="0" formatColumns="0" formatRows="0" selectLockedCells="1"/>
  <protectedRanges>
    <protectedRange password="DA77" sqref="C12:C17 A5" name="Tartomány1"/>
  </protectedRanges>
  <mergeCells count="8">
    <mergeCell ref="A6:B6"/>
    <mergeCell ref="A10:A11"/>
    <mergeCell ref="A3:B3"/>
    <mergeCell ref="A2:B2"/>
    <mergeCell ref="A1:B1"/>
    <mergeCell ref="A5:B5"/>
    <mergeCell ref="A7:B7"/>
    <mergeCell ref="A4:B4"/>
  </mergeCells>
  <conditionalFormatting sqref="A6:B6">
    <cfRule type="cellIs" dxfId="3" priority="4" operator="equal">
      <formula>"Az Ajánlati Lapot még ellenőrizni kell, mert valamelyik feltételnek nem felel meg!"</formula>
    </cfRule>
  </conditionalFormatting>
  <pageMargins left="0.70866141732283472" right="0.70866141732283472" top="0.74803149606299213" bottom="0.74803149606299213" header="0.31496062992125984" footer="0.31496062992125984"/>
  <pageSetup paperSize="9" scale="25" fitToWidth="0" fitToHeight="0" orientation="portrait" r:id="rId1"/>
  <colBreaks count="1" manualBreakCount="1">
    <brk id="2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8"/>
  <sheetViews>
    <sheetView showGridLines="0" view="pageBreakPreview" zoomScale="130" zoomScaleNormal="70" zoomScaleSheetLayoutView="130" zoomScalePageLayoutView="70" workbookViewId="0">
      <selection activeCell="A5" sqref="A5:B5"/>
    </sheetView>
  </sheetViews>
  <sheetFormatPr defaultColWidth="9.140625" defaultRowHeight="15" x14ac:dyDescent="0.25"/>
  <cols>
    <col min="1" max="1" width="32.28515625" style="1" customWidth="1"/>
    <col min="2" max="2" width="80.7109375" style="1" customWidth="1"/>
    <col min="3" max="63" width="9.140625" style="1" customWidth="1"/>
    <col min="64" max="16384" width="9.140625" style="1"/>
  </cols>
  <sheetData>
    <row r="1" spans="1:8" ht="60" customHeight="1" x14ac:dyDescent="0.25">
      <c r="A1" s="51" t="s">
        <v>35</v>
      </c>
      <c r="B1" s="52"/>
    </row>
    <row r="2" spans="1:8" s="20" customFormat="1" ht="39.950000000000003" customHeight="1" x14ac:dyDescent="0.25">
      <c r="A2" s="54" t="s">
        <v>11</v>
      </c>
      <c r="B2" s="54"/>
      <c r="C2" s="19"/>
    </row>
    <row r="3" spans="1:8" ht="39.950000000000003" customHeight="1" x14ac:dyDescent="0.35">
      <c r="A3" s="55" t="s">
        <v>28</v>
      </c>
      <c r="B3" s="55"/>
      <c r="D3" s="21"/>
    </row>
    <row r="4" spans="1:8" ht="39.950000000000003" customHeight="1" x14ac:dyDescent="0.25">
      <c r="A4" s="56" t="s">
        <v>29</v>
      </c>
      <c r="B4" s="56"/>
    </row>
    <row r="5" spans="1:8" ht="39.950000000000003" customHeight="1" x14ac:dyDescent="0.25">
      <c r="A5" s="53"/>
      <c r="B5" s="53"/>
    </row>
    <row r="6" spans="1:8" ht="30" customHeight="1" x14ac:dyDescent="0.25">
      <c r="A6" s="2" t="s">
        <v>32</v>
      </c>
      <c r="B6" s="24" t="str">
        <f>IF('Ajánlati Lap Segédlet Számmal'!B8&lt;&gt;"",'Ajánlati Lap Segédlet Számmal'!B8,"Hiányzik a jelentkező neve, az első munkalapon javítandó!")</f>
        <v>Hiányzik a jelentkező neve, az első munkalapon javítandó!</v>
      </c>
      <c r="F6" s="22"/>
    </row>
    <row r="7" spans="1:8" ht="30" customHeight="1" x14ac:dyDescent="0.25">
      <c r="A7" s="34" t="s">
        <v>33</v>
      </c>
      <c r="B7" s="24" t="str">
        <f>IF('Ajánlati Lap Segédlet Számmal'!B9&lt;&gt;"",'Ajánlati Lap Segédlet Számmal'!B9,"Hiányzik a jelentkező cégjegyzékszáma vagy egyéb azonosítója, az első munkalapon javítandó!")</f>
        <v>Hiányzik a jelentkező cégjegyzékszáma vagy egyéb azonosítója, az első munkalapon javítandó!</v>
      </c>
    </row>
    <row r="8" spans="1:8" ht="30" customHeight="1" x14ac:dyDescent="0.25">
      <c r="A8" s="50" t="s">
        <v>2</v>
      </c>
      <c r="B8" s="3" t="s">
        <v>3</v>
      </c>
    </row>
    <row r="9" spans="1:8" ht="30" customHeight="1" x14ac:dyDescent="0.25">
      <c r="A9" s="50"/>
      <c r="B9" s="35" t="s">
        <v>4</v>
      </c>
    </row>
    <row r="10" spans="1:8" ht="41.25" customHeight="1" x14ac:dyDescent="0.25">
      <c r="A10" s="4" t="s">
        <v>5</v>
      </c>
      <c r="B10" s="25" t="str">
        <f>IFERROR(
SUBSTITUTE(SUBSTITUTE(SUBSTITUTE(REPT(INDEX(n_1&amp;"száz",1+INT('Ajánlati Lap Segédlet Számmal'!B12/10^8)),'Ajánlati Lap Segédlet Számmal'!B12&gt;=10^8)&amp;INDEX(n_t&amp;n_1,1+MID(TEXT('Ajánlati Lap Segédlet Számmal'!B12,"000000000"),3,1),1+MID(TEXT('Ajánlati Lap Segédlet Számmal'!B12,"000000000"),2,2)/10)&amp;REPT("millió",'Ajánlati Lap Segédlet Számmal'!B12&gt;=10^6)&amp;IF(AND('Ajánlati Lap Segédlet Számmal'!B12&gt;10^6,MOD('Ajánlati Lap Segédlet Számmal'!B12,10^6)&gt;0),"-","")&amp;IF(--RIGHT(INT('Ajánlati Lap Segédlet Számmal'!B12/10^5)),INDEX(n_1&amp;"száz",1+RIGHT(INT('Ajánlati Lap Segédlet Számmal'!B12/10^5))),"")&amp;INDEX(n_t&amp;n_1,1+RIGHT(INT('Ajánlati Lap Segédlet Számmal'!B12/10^3)),1+MID(TEXT('Ajánlati Lap Segédlet Számmal'!B12,"000000000"),5,2)/10)&amp;IF(--MID(TEXT('Ajánlati Lap Segédlet Számmal'!B12,"000000000"),4,3),IF(AND('Ajánlati Lap Segédlet Számmal'!B12&gt;2000,MOD('Ajánlati Lap Segédlet Számmal'!B12,1000)&gt;0),"ezer"&amp;"-","ezer"),"")&amp;IF(--RIGHT(INT('Ajánlati Lap Segédlet Számmal'!B12/10^2)),INDEX(n_1&amp;"száz",RIGHT(INT('Ajánlati Lap Segédlet Számmal'!B12/100),1)+1),"")&amp;INDEX(n_t&amp;n_1,RIGHT('Ajánlati Lap Segédlet Számmal'!B12,1)+1,RIGHT(INT('Ajánlati Lap Segédlet Számmal'!B12/10),1)+1),"tizen0","tíz"),"huszon0","húsz"),"0",""),
"")</f>
        <v/>
      </c>
      <c r="F10" s="23"/>
    </row>
    <row r="11" spans="1:8" ht="41.25" customHeight="1" x14ac:dyDescent="0.25">
      <c r="A11" s="5" t="s">
        <v>6</v>
      </c>
      <c r="B11" s="26" t="str">
        <f>IFERROR(
SUBSTITUTE(SUBSTITUTE(SUBSTITUTE(REPT(INDEX(n_1&amp;"száz",1+INT('Ajánlati Lap Segédlet Számmal'!B13/10^8)),'Ajánlati Lap Segédlet Számmal'!B13&gt;=10^8)&amp;INDEX(n_t&amp;n_1,1+MID(TEXT('Ajánlati Lap Segédlet Számmal'!B13,"000000000"),3,1),1+MID(TEXT('Ajánlati Lap Segédlet Számmal'!B13,"000000000"),2,2)/10)&amp;REPT("millió",'Ajánlati Lap Segédlet Számmal'!B13&gt;=10^6)&amp;IF(AND('Ajánlati Lap Segédlet Számmal'!B13&gt;10^6,MOD('Ajánlati Lap Segédlet Számmal'!B13,10^6)&gt;0),"-","")&amp;IF(--RIGHT(INT('Ajánlati Lap Segédlet Számmal'!B13/10^5)),INDEX(n_1&amp;"száz",1+RIGHT(INT('Ajánlati Lap Segédlet Számmal'!B13/10^5))),"")&amp;INDEX(n_t&amp;n_1,1+RIGHT(INT('Ajánlati Lap Segédlet Számmal'!B13/10^3)),1+MID(TEXT('Ajánlati Lap Segédlet Számmal'!B13,"000000000"),5,2)/10)&amp;IF(--MID(TEXT('Ajánlati Lap Segédlet Számmal'!B13,"000000000"),4,3),IF(AND('Ajánlati Lap Segédlet Számmal'!B13&gt;2000,MOD('Ajánlati Lap Segédlet Számmal'!B13,1000)&gt;0),"ezer"&amp;"-","ezer"),"")&amp;IF(--RIGHT(INT('Ajánlati Lap Segédlet Számmal'!B13/10^2)),INDEX(n_1&amp;"száz",RIGHT(INT('Ajánlati Lap Segédlet Számmal'!B13/100),1)+1),"")&amp;INDEX(n_t&amp;n_1,RIGHT('Ajánlati Lap Segédlet Számmal'!B13,1)+1,RIGHT(INT('Ajánlati Lap Segédlet Számmal'!B13/10),1)+1),"tizen0","tíz"),"huszon0","húsz"),"0",""),
"")</f>
        <v/>
      </c>
      <c r="F11" s="23"/>
    </row>
    <row r="12" spans="1:8" ht="41.25" customHeight="1" x14ac:dyDescent="0.25">
      <c r="A12" s="4" t="s">
        <v>7</v>
      </c>
      <c r="B12" s="25" t="str">
        <f>IFERROR(
SUBSTITUTE(SUBSTITUTE(SUBSTITUTE(REPT(INDEX(n_1&amp;"száz",1+INT('Ajánlati Lap Segédlet Számmal'!B14/10^8)),'Ajánlati Lap Segédlet Számmal'!B14&gt;=10^8)&amp;INDEX(n_t&amp;n_1,1+MID(TEXT('Ajánlati Lap Segédlet Számmal'!B14,"000000000"),3,1),1+MID(TEXT('Ajánlati Lap Segédlet Számmal'!B14,"000000000"),2,2)/10)&amp;REPT("millió",'Ajánlati Lap Segédlet Számmal'!B14&gt;=10^6)&amp;IF(AND('Ajánlati Lap Segédlet Számmal'!B14&gt;10^6,MOD('Ajánlati Lap Segédlet Számmal'!B14,10^6)&gt;0),"-","")&amp;IF(--RIGHT(INT('Ajánlati Lap Segédlet Számmal'!B14/10^5)),INDEX(n_1&amp;"száz",1+RIGHT(INT('Ajánlati Lap Segédlet Számmal'!B14/10^5))),"")&amp;INDEX(n_t&amp;n_1,1+RIGHT(INT('Ajánlati Lap Segédlet Számmal'!B14/10^3)),1+MID(TEXT('Ajánlati Lap Segédlet Számmal'!B14,"000000000"),5,2)/10)&amp;IF(--MID(TEXT('Ajánlati Lap Segédlet Számmal'!B14,"000000000"),4,3),IF(AND('Ajánlati Lap Segédlet Számmal'!B14&gt;2000,MOD('Ajánlati Lap Segédlet Számmal'!B14,1000)&gt;0),"ezer"&amp;"-","ezer"),"")&amp;IF(--RIGHT(INT('Ajánlati Lap Segédlet Számmal'!B14/10^2)),INDEX(n_1&amp;"száz",RIGHT(INT('Ajánlati Lap Segédlet Számmal'!B14/100),1)+1),"")&amp;INDEX(n_t&amp;n_1,RIGHT('Ajánlati Lap Segédlet Számmal'!B14,1)+1,RIGHT(INT('Ajánlati Lap Segédlet Számmal'!B14/10),1)+1),"tizen0","tíz"),"huszon0","húsz"),"0",""),
"")</f>
        <v/>
      </c>
      <c r="F12" s="23"/>
    </row>
    <row r="13" spans="1:8" ht="41.25" customHeight="1" x14ac:dyDescent="0.25">
      <c r="A13" s="5" t="s">
        <v>8</v>
      </c>
      <c r="B13" s="26" t="str">
        <f>IFERROR(
SUBSTITUTE(SUBSTITUTE(SUBSTITUTE(REPT(INDEX(n_1&amp;"száz",1+INT('Ajánlati Lap Segédlet Számmal'!B15/10^8)),'Ajánlati Lap Segédlet Számmal'!B15&gt;=10^8)&amp;INDEX(n_t&amp;n_1,1+MID(TEXT('Ajánlati Lap Segédlet Számmal'!B15,"000000000"),3,1),1+MID(TEXT('Ajánlati Lap Segédlet Számmal'!B15,"000000000"),2,2)/10)&amp;REPT("millió",'Ajánlati Lap Segédlet Számmal'!B15&gt;=10^6)&amp;IF(AND('Ajánlati Lap Segédlet Számmal'!B15&gt;10^6,MOD('Ajánlati Lap Segédlet Számmal'!B15,10^6)&gt;0),"-","")&amp;IF(--RIGHT(INT('Ajánlati Lap Segédlet Számmal'!B15/10^5)),INDEX(n_1&amp;"száz",1+RIGHT(INT('Ajánlati Lap Segédlet Számmal'!B15/10^5))),"")&amp;INDEX(n_t&amp;n_1,1+RIGHT(INT('Ajánlati Lap Segédlet Számmal'!B15/10^3)),1+MID(TEXT('Ajánlati Lap Segédlet Számmal'!B15,"000000000"),5,2)/10)&amp;IF(--MID(TEXT('Ajánlati Lap Segédlet Számmal'!B15,"000000000"),4,3),IF(AND('Ajánlati Lap Segédlet Számmal'!B15&gt;2000,MOD('Ajánlati Lap Segédlet Számmal'!B15,1000)&gt;0),"ezer"&amp;"-","ezer"),"")&amp;IF(--RIGHT(INT('Ajánlati Lap Segédlet Számmal'!B15/10^2)),INDEX(n_1&amp;"száz",RIGHT(INT('Ajánlati Lap Segédlet Számmal'!B15/100),1)+1),"")&amp;INDEX(n_t&amp;n_1,RIGHT('Ajánlati Lap Segédlet Számmal'!B15,1)+1,RIGHT(INT('Ajánlati Lap Segédlet Számmal'!B15/10),1)+1),"tizen0","tíz"),"huszon0","húsz"),"0",""),
"")</f>
        <v/>
      </c>
      <c r="F13" s="23"/>
    </row>
    <row r="14" spans="1:8" ht="41.25" customHeight="1" x14ac:dyDescent="0.25">
      <c r="A14" s="4" t="s">
        <v>9</v>
      </c>
      <c r="B14" s="25" t="str">
        <f>IFERROR(
SUBSTITUTE(SUBSTITUTE(SUBSTITUTE(REPT(INDEX(n_1&amp;"száz",1+INT('Ajánlati Lap Segédlet Számmal'!B16/10^8)),'Ajánlati Lap Segédlet Számmal'!B16&gt;=10^8)&amp;INDEX(n_t&amp;n_1,1+MID(TEXT('Ajánlati Lap Segédlet Számmal'!B16,"000000000"),3,1),1+MID(TEXT('Ajánlati Lap Segédlet Számmal'!B16,"000000000"),2,2)/10)&amp;REPT("millió",'Ajánlati Lap Segédlet Számmal'!B16&gt;=10^6)&amp;IF(AND('Ajánlati Lap Segédlet Számmal'!B16&gt;10^6,MOD('Ajánlati Lap Segédlet Számmal'!B16,10^6)&gt;0),"-","")&amp;IF(--RIGHT(INT('Ajánlati Lap Segédlet Számmal'!B16/10^5)),INDEX(n_1&amp;"száz",1+RIGHT(INT('Ajánlati Lap Segédlet Számmal'!B16/10^5))),"")&amp;INDEX(n_t&amp;n_1,1+RIGHT(INT('Ajánlati Lap Segédlet Számmal'!B16/10^3)),1+MID(TEXT('Ajánlati Lap Segédlet Számmal'!B16,"000000000"),5,2)/10)&amp;IF(--MID(TEXT('Ajánlati Lap Segédlet Számmal'!B16,"000000000"),4,3),IF(AND('Ajánlati Lap Segédlet Számmal'!B16&gt;2000,MOD('Ajánlati Lap Segédlet Számmal'!B16,1000)&gt;0),"ezer"&amp;"-","ezer"),"")&amp;IF(--RIGHT(INT('Ajánlati Lap Segédlet Számmal'!B16/10^2)),INDEX(n_1&amp;"száz",RIGHT(INT('Ajánlati Lap Segédlet Számmal'!B16/100),1)+1),"")&amp;INDEX(n_t&amp;n_1,RIGHT('Ajánlati Lap Segédlet Számmal'!B16,1)+1,RIGHT(INT('Ajánlati Lap Segédlet Számmal'!B16/10),1)+1),"tizen0","tíz"),"huszon0","húsz"),"0",""),
"")</f>
        <v/>
      </c>
      <c r="F14" s="23"/>
      <c r="G14" s="41"/>
      <c r="H14" s="41"/>
    </row>
    <row r="15" spans="1:8" ht="41.25" customHeight="1" x14ac:dyDescent="0.25">
      <c r="A15" s="6" t="s">
        <v>10</v>
      </c>
      <c r="B15" s="27" t="str">
        <f>IFERROR(
SUBSTITUTE(SUBSTITUTE(SUBSTITUTE(REPT(INDEX(n_1&amp;"száz",1+INT('Ajánlati Lap Segédlet Számmal'!B17/10^8)),'Ajánlati Lap Segédlet Számmal'!B17&gt;=10^8)&amp;INDEX(n_t&amp;n_1,1+MID(TEXT('Ajánlati Lap Segédlet Számmal'!B17,"000000000"),3,1),1+MID(TEXT('Ajánlati Lap Segédlet Számmal'!B17,"000000000"),2,2)/10)&amp;REPT("millió",'Ajánlati Lap Segédlet Számmal'!B17&gt;=10^6)&amp;IF(AND('Ajánlati Lap Segédlet Számmal'!B17&gt;10^6,MOD('Ajánlati Lap Segédlet Számmal'!B17,10^6)&gt;0),"-","")&amp;IF(--RIGHT(INT('Ajánlati Lap Segédlet Számmal'!B17/10^5)),INDEX(n_1&amp;"száz",1+RIGHT(INT('Ajánlati Lap Segédlet Számmal'!B17/10^5))),"")&amp;INDEX(n_t&amp;n_1,1+RIGHT(INT('Ajánlati Lap Segédlet Számmal'!B17/10^3)),1+MID(TEXT('Ajánlati Lap Segédlet Számmal'!B17,"000000000"),5,2)/10)&amp;IF(--MID(TEXT('Ajánlati Lap Segédlet Számmal'!B17,"000000000"),4,3),IF(AND('Ajánlati Lap Segédlet Számmal'!B17&gt;2000,MOD('Ajánlati Lap Segédlet Számmal'!B17,1000)&gt;0),"ezer"&amp;"-","ezer"),"")&amp;IF(--RIGHT(INT('Ajánlati Lap Segédlet Számmal'!B17/10^2)),INDEX(n_1&amp;"száz",RIGHT(INT('Ajánlati Lap Segédlet Számmal'!B17/100),1)+1),"")&amp;INDEX(n_t&amp;n_1,RIGHT('Ajánlati Lap Segédlet Számmal'!B17,1)+1,RIGHT(INT('Ajánlati Lap Segédlet Számmal'!B17/10),1)+1),"tizen0","tíz"),"huszon0","húsz"),"0",""),
"")</f>
        <v/>
      </c>
      <c r="F15" s="23"/>
    </row>
    <row r="16" spans="1:8" ht="20.100000000000001" customHeight="1" x14ac:dyDescent="0.25">
      <c r="A16" s="7" t="s">
        <v>12</v>
      </c>
      <c r="F16" s="23"/>
    </row>
    <row r="17" spans="1:6" ht="20.100000000000001" customHeight="1" x14ac:dyDescent="0.25">
      <c r="A17" s="8" t="s">
        <v>13</v>
      </c>
      <c r="F17" s="23"/>
    </row>
    <row r="18" spans="1:6" ht="20.100000000000001" customHeight="1" x14ac:dyDescent="0.25">
      <c r="A18" s="8" t="s">
        <v>14</v>
      </c>
    </row>
    <row r="19" spans="1:6" ht="20.100000000000001" customHeight="1" x14ac:dyDescent="0.25">
      <c r="A19" s="8" t="s">
        <v>34</v>
      </c>
    </row>
    <row r="20" spans="1:6" ht="20.100000000000001" customHeight="1" x14ac:dyDescent="0.25">
      <c r="A20" s="8" t="s">
        <v>15</v>
      </c>
    </row>
    <row r="21" spans="1:6" ht="20.100000000000001" customHeight="1" x14ac:dyDescent="0.25">
      <c r="A21" s="8" t="s">
        <v>16</v>
      </c>
    </row>
    <row r="22" spans="1:6" ht="20.100000000000001" customHeight="1" x14ac:dyDescent="0.25">
      <c r="A22" s="8" t="s">
        <v>31</v>
      </c>
    </row>
    <row r="23" spans="1:6" ht="20.100000000000001" customHeight="1" x14ac:dyDescent="0.25">
      <c r="A23" s="8" t="s">
        <v>17</v>
      </c>
    </row>
    <row r="24" spans="1:6" ht="20.100000000000001" customHeight="1" x14ac:dyDescent="0.25">
      <c r="A24" s="8" t="s">
        <v>37</v>
      </c>
    </row>
    <row r="25" spans="1:6" ht="20.100000000000001" customHeight="1" x14ac:dyDescent="0.25">
      <c r="A25" s="40" t="s">
        <v>36</v>
      </c>
    </row>
    <row r="26" spans="1:6" s="20" customFormat="1" ht="39.950000000000003" customHeight="1" x14ac:dyDescent="0.25">
      <c r="A26" s="1"/>
      <c r="B26" s="1"/>
      <c r="C26" s="1"/>
      <c r="D26" s="1"/>
      <c r="E26" s="1"/>
    </row>
    <row r="27" spans="1:6" s="20" customFormat="1" ht="39.950000000000003" customHeight="1" x14ac:dyDescent="0.25">
      <c r="A27" s="36" t="s">
        <v>19</v>
      </c>
      <c r="B27" s="1"/>
      <c r="C27" s="1"/>
      <c r="D27" s="1"/>
      <c r="E27" s="1"/>
    </row>
    <row r="28" spans="1:6" ht="39.950000000000003" customHeight="1" x14ac:dyDescent="0.25"/>
  </sheetData>
  <sheetProtection password="B364" sheet="1" selectLockedCells="1"/>
  <protectedRanges>
    <protectedRange password="DA77" sqref="A26:A27 C10:C15" name="Tartomány1"/>
  </protectedRanges>
  <mergeCells count="7">
    <mergeCell ref="A8:A9"/>
    <mergeCell ref="G14:H14"/>
    <mergeCell ref="A1:B1"/>
    <mergeCell ref="A5:B5"/>
    <mergeCell ref="A2:B2"/>
    <mergeCell ref="A3:B3"/>
    <mergeCell ref="A4:B4"/>
  </mergeCells>
  <conditionalFormatting sqref="G14:H14">
    <cfRule type="cellIs" dxfId="2" priority="6" operator="equal">
      <formula>"Az Ajánlati Lapot még ellenőrizni kell, mert valamelyik feltételnek nem felel meg!"</formula>
    </cfRule>
  </conditionalFormatting>
  <conditionalFormatting sqref="B6">
    <cfRule type="cellIs" dxfId="1" priority="5" operator="equal">
      <formula>"Hiányzik a jelentkező neve, az első munkalapon javítandó!"</formula>
    </cfRule>
  </conditionalFormatting>
  <conditionalFormatting sqref="B7">
    <cfRule type="cellIs" dxfId="0" priority="2" operator="equal">
      <formula>"Hiányzik a jelentkező cégjegyzékszáma vagy egyéb azonosítója, az első munkalapon javítandó!"</formula>
    </cfRule>
  </conditionalFormatting>
  <pageMargins left="0.7" right="0.7" top="0.75" bottom="0.75" header="0.3" footer="0.3"/>
  <pageSetup paperSize="9" scale="7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CAD5D22DB3C9E44391EE09B0BB803AC3" ma:contentTypeVersion="2" ma:contentTypeDescription="Új dokumentum létrehozása." ma:contentTypeScope="" ma:versionID="bf05f0d5403aefe0a65a9ffb5a860441">
  <xsd:schema xmlns:xsd="http://www.w3.org/2001/XMLSchema" xmlns:xs="http://www.w3.org/2001/XMLSchema" xmlns:p="http://schemas.microsoft.com/office/2006/metadata/properties" xmlns:ns2="37ccc9b6-0055-4a59-a77b-340f8d91d410" targetNamespace="http://schemas.microsoft.com/office/2006/metadata/properties" ma:root="true" ma:fieldsID="deaebab047f945e99a6898bcba3e9c0f" ns2:_="">
    <xsd:import namespace="37ccc9b6-0055-4a59-a77b-340f8d91d41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cc9b6-0055-4a59-a77b-340f8d91d4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4AB037-F3D5-4175-8252-FD66AB48730D}"/>
</file>

<file path=customXml/itemProps2.xml><?xml version="1.0" encoding="utf-8"?>
<ds:datastoreItem xmlns:ds="http://schemas.openxmlformats.org/officeDocument/2006/customXml" ds:itemID="{4271058F-870B-43D3-9513-0E48D34D004B}"/>
</file>

<file path=customXml/itemProps3.xml><?xml version="1.0" encoding="utf-8"?>
<ds:datastoreItem xmlns:ds="http://schemas.openxmlformats.org/officeDocument/2006/customXml" ds:itemID="{B28A647D-1575-4BE9-A89F-904511520F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Ajánlati Lap Segédlet Számmal</vt:lpstr>
      <vt:lpstr>Ajánlati Lap Betűvel PDF-hez</vt:lpstr>
      <vt:lpstr>'Ajánlati Lap Betűvel PDF-hez'!Nyomtatási_terület</vt:lpstr>
      <vt:lpstr>'Ajánlati Lap Segédlet Számmal'!Nyomtatási_terület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2023-02-22T08:35:37Z</dcterms:created>
  <dcterms:modified xsi:type="dcterms:W3CDTF">2023-02-22T08:38:09Z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0x010100CAD5D22DB3C9E44391EE09B0BB803AC3</vt:lpwstr>
  </property>
</Properties>
</file>