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obil MVNO 2020\Alapadatok\"/>
    </mc:Choice>
  </mc:AlternateContent>
  <workbookProtection workbookPassword="CCF2" lockStructure="1"/>
  <bookViews>
    <workbookView xWindow="975" yWindow="-195" windowWidth="27210" windowHeight="10395"/>
  </bookViews>
  <sheets>
    <sheet name="Mobil tel. végződtetés" sheetId="2" r:id="rId1"/>
  </sheets>
  <calcPr calcId="162913"/>
</workbook>
</file>

<file path=xl/calcChain.xml><?xml version="1.0" encoding="utf-8"?>
<calcChain xmlns="http://schemas.openxmlformats.org/spreadsheetml/2006/main">
  <c r="G26" i="2" l="1"/>
  <c r="E26" i="2"/>
  <c r="A12" i="2" l="1"/>
  <c r="A8" i="2"/>
  <c r="B39" i="2" l="1"/>
  <c r="B41" i="2" l="1"/>
  <c r="B77" i="2"/>
  <c r="G32" i="2" l="1"/>
  <c r="B26" i="2" l="1"/>
  <c r="E25" i="2"/>
  <c r="D25" i="2"/>
  <c r="D34" i="2"/>
  <c r="E22" i="2"/>
  <c r="G50" i="2"/>
  <c r="G58" i="2"/>
  <c r="A36" i="2"/>
  <c r="D22" i="2"/>
  <c r="G42" i="2"/>
  <c r="C18" i="2" l="1"/>
  <c r="B35" i="2"/>
  <c r="F11" i="2" l="1"/>
  <c r="F7" i="2"/>
</calcChain>
</file>

<file path=xl/sharedStrings.xml><?xml version="1.0" encoding="utf-8"?>
<sst xmlns="http://schemas.openxmlformats.org/spreadsheetml/2006/main" count="80" uniqueCount="73">
  <si>
    <t>Szolgáltató</t>
  </si>
  <si>
    <t>Kitöltő</t>
  </si>
  <si>
    <t>Kódja</t>
  </si>
  <si>
    <t>Neve</t>
  </si>
  <si>
    <t>Cégjegyzékszáma</t>
  </si>
  <si>
    <t>Postacíme</t>
  </si>
  <si>
    <t>Telefonszáma</t>
  </si>
  <si>
    <t>E-mail címe</t>
  </si>
  <si>
    <t>(igen, nem)</t>
  </si>
  <si>
    <t>Kérjük nyilatkozzon:</t>
  </si>
  <si>
    <t>Szolgáltatás kezdete
(ÉÉÉÉ.HH.NN.)</t>
  </si>
  <si>
    <t>Szolgáltatás (tervezett) kezdete 
(ÉÉÉÉ.HH.NN.)</t>
  </si>
  <si>
    <t>Szolgáltatás vége (ÉÉÉÉ.HH.NN.) :</t>
  </si>
  <si>
    <t>Mi az oka a bejelentés elmaradásának?</t>
  </si>
  <si>
    <t>A Szolgáltató megjegyzése(i) a kitöltéssel kapcsolatban 
(nem kötelező kitölteni):  
Folyamatosan, az ENTER lenyomása nélkül gépelje be!</t>
  </si>
  <si>
    <t xml:space="preserve">A szerződéseket más szolgáltató nevében köti az előfizetőkkel?  
(B33: igen, nem) </t>
  </si>
  <si>
    <t>Adja meg a hozzáférés feltételeit rögzítő hálózati szerződés adatait:</t>
  </si>
  <si>
    <t>A szerződés dátuma:</t>
  </si>
  <si>
    <t>A számmezőt biztosító szolgáltató adatai:</t>
  </si>
  <si>
    <t>A szolgáltató neve:</t>
  </si>
  <si>
    <t>bontás</t>
  </si>
  <si>
    <t>Neve(i):</t>
  </si>
  <si>
    <t>cégjegzékszáma(i):</t>
  </si>
  <si>
    <t>postacíme(i):</t>
  </si>
  <si>
    <t xml:space="preserve">Saját tulajdonú mobil hozzáférési hálózaton szolgáltat?
(B32: igen, nem) </t>
  </si>
  <si>
    <t>Típusa (megállapodás, együttműködés stb.)</t>
  </si>
  <si>
    <t>Ismertesse, hogy miért tartja fenn a mobiltelefon szolgáltatás regisztrációját?</t>
  </si>
  <si>
    <t>A mobiltelefon szolgáltatás, hívásvégződtetés  jellemzői a kitöltés időpontjában</t>
  </si>
  <si>
    <t>Nyújt-e mobiltelefon szolgáltatást a kérdőív kitöltésének napján?</t>
  </si>
  <si>
    <t>Nyújtott-e mobiltelefon szolgáltatást korábban? (igen, nem)</t>
  </si>
  <si>
    <t>Bejelentette-e a szolgáltatásnyújtás befejezését az NMHH-nak?
(igen, nem)</t>
  </si>
  <si>
    <t>Milyen módon tervezi a szolgáltatás nyújtását?</t>
  </si>
  <si>
    <t>Kérjük töltse ki az alábbiakat:</t>
  </si>
  <si>
    <t>A szerződéseket a saját nevében köti az előfizetőivel?  
(B30: igen, nem)</t>
  </si>
  <si>
    <t>Adja meg az előfizetőivel kötendő egyedi előfizetési szerződésminta elérhetőségét, vagy mellékelje azt a beadványhoz beküldéskor!
 (elérhetőség URL; a mellékletként csatolt fájl neve)</t>
  </si>
  <si>
    <t>Adja meg a szolgáltatásnyújtás alapjául szolgáló - hálózatos mobilszolgáltatóval kötött - megállapodás adatait:</t>
  </si>
  <si>
    <t>Dátuma (ÉÉÉÉ.HH.NN.):</t>
  </si>
  <si>
    <t>A szerződés dátuma (ÉÉÉÉ.HH.NN.):</t>
  </si>
  <si>
    <t>Azonosítója :</t>
  </si>
  <si>
    <t xml:space="preserve">   Kérjük, mellékelje az erre vonatkozó szerződés(eke)t  vagy megállapodás(oka)t!  (mellékletként csatolt fájl nevek)</t>
  </si>
  <si>
    <t>A kijelölt számmező adatai:</t>
  </si>
  <si>
    <t>Számtartomány(ok):</t>
  </si>
  <si>
    <t>Kijelölés dátuma(i):</t>
  </si>
  <si>
    <t>Köszönjük a kitöltést! Mentse, majd küldje be az adatlapot és az adatlapon megadott csatolandó állományokat!</t>
  </si>
  <si>
    <r>
      <t xml:space="preserve">Az összekapcsolást végző szolgáltató(k):
</t>
    </r>
    <r>
      <rPr>
        <b/>
        <sz val="8"/>
        <color theme="0"/>
        <rFont val="Arial"/>
        <family val="2"/>
        <charset val="238"/>
      </rPr>
      <t>(Amennyiben több szolgáltatóval kapcsolódik, pontosvesszővel (;) válassza el az adatokat)</t>
    </r>
  </si>
  <si>
    <r>
      <t xml:space="preserve">  Adja meg az összekapcsolási megállapodása(i)nak adatait
</t>
    </r>
    <r>
      <rPr>
        <b/>
        <sz val="8"/>
        <color theme="0"/>
        <rFont val="Arial"/>
        <family val="2"/>
        <charset val="238"/>
      </rPr>
      <t>(Amennyiben több összekapcsolási megállapodása van, pontosvesszővel (;) válassza el az adatokat)</t>
    </r>
  </si>
  <si>
    <r>
      <t xml:space="preserve">Adja meg a hatályos ÁSZF elérhetőségét. Ha elektronikusan nem elérhető, mellékelje a beadványhoz beküldéskor! </t>
    </r>
    <r>
      <rPr>
        <b/>
        <sz val="8"/>
        <color theme="0"/>
        <rFont val="Arial"/>
        <family val="2"/>
        <charset val="238"/>
      </rPr>
      <t xml:space="preserve">(Abban az esetben is szükséges megadni, ha a szerződéseket más szolgáltató nevében köti.)
</t>
    </r>
    <r>
      <rPr>
        <b/>
        <sz val="10"/>
        <color theme="0"/>
        <rFont val="Arial"/>
        <family val="2"/>
        <charset val="238"/>
      </rPr>
      <t xml:space="preserve"> (elérhetőség URL; a mellékletként csatolt fájl neve)</t>
    </r>
  </si>
  <si>
    <t xml:space="preserve">Ha egyéb, fejtse ki röviden hogyan majd kattintson a G27. cellára: </t>
  </si>
  <si>
    <t>Adja meg az előfizetőkkel kötendő egyedi előfizetési szerződésminta elérhetőségét, vagy mellékelje a beadványhoz beadáskor! (elérhetőség URL; a mellékletként csatolt fájl neve)</t>
  </si>
  <si>
    <t>Kérjük mellékelten küldje be a megállapodás másolatát (E48: fájl neve)</t>
  </si>
  <si>
    <t>Kérjük mellékelten küldje be a szerződés másolatát (B47:fájl neve)</t>
  </si>
  <si>
    <t>Egyedi azonosítója (pl: száma stb)</t>
  </si>
  <si>
    <t>Kérjük, mellékelje az összekapcsolási megállapodásait! (B55: mellékletként csatolt fájl(ok) neve(i))</t>
  </si>
  <si>
    <t xml:space="preserve"> Kérjük, mellékelje az erre vonatkozó szerződést! (E67:mellékletként csatolt fájl nevek)</t>
  </si>
  <si>
    <t>FIGYELEM!  Excel 97-2013 vagy magassabb verziójú MS Excelt használjon a kitöltéshez!</t>
  </si>
  <si>
    <t>végződtetési díj Ft/perc</t>
  </si>
  <si>
    <t>Mellékelje az érintett szolgáltatóval a továbbértékesítéssel kapcsolatban kötött szerződés, megállapodás elérhetőségét, vagy mellékelje a beadványhoz beadáskor! (elérhetőség URL; a mellékletként csatolt fájl neve)</t>
  </si>
  <si>
    <t xml:space="preserve">A szolgáltatást más szolgáltató mobil rádiótelefon hálózatán nyújtja?    (E32 : igen, nem) </t>
  </si>
  <si>
    <t xml:space="preserve">Rendelkezik hálózati szerződéssel a mobiltelefon szolgáltatás nyújtására?
(B42: igen, nem) </t>
  </si>
  <si>
    <t xml:space="preserve">Más jellegű megállapodás alapján nyújt szolgáltatást?    (E42 : igen, nem) </t>
  </si>
  <si>
    <t xml:space="preserve">Saját összekapcsolási pontján keresztül kapcsolódik a többi telefonszolgáltató felé?
(B50: igen, nem) </t>
  </si>
  <si>
    <t xml:space="preserve">Más szolgáltató(k) összekapcsolási pontján keresztül kapcsolódik a többi  telefonszolgáltató felé?
(D50 : igen, nem) </t>
  </si>
  <si>
    <t xml:space="preserve">Az NMHH által kijelölt saját mobil számmezővel rendelkeznek?
(B58: igen, nem) </t>
  </si>
  <si>
    <t xml:space="preserve">Az NMHH által más mobil szolgáltató(k) részére kijelölt számmezőből használ számokat?
(D58 : igen, nem) </t>
  </si>
  <si>
    <t xml:space="preserve">Van a számmező használatára vonatkozó szerződése?
(E65 : van, nincs) </t>
  </si>
  <si>
    <t xml:space="preserve">Felszámít (számláz) az Önök vállalkozása mobil végződtetési díjat a társszolgáltatók felé ?
(B69: igen, nem) </t>
  </si>
  <si>
    <t xml:space="preserve">Számláz(nak)-e az összekapcsolást végző szolgáltató(k) mobil végződtetési díjat a társszolgáltatók felé?
(D69 : igen, nem) </t>
  </si>
  <si>
    <t>Mobiltelefon szolgáltatás, hívásvégződtetés kérdőív 2020</t>
  </si>
  <si>
    <t xml:space="preserve">Mobiltelefon szolgáltatás előfizetőinek száma 
2020. jún. 1-én
(db)
</t>
  </si>
  <si>
    <t>A kitöltéssel kapcsolatos technikai kérdésekkel keresse az adatbekérés ügyintézőjét: Vida Ferenc Tel: +36 1 457 7961, 
a kitöltéssel kapcsolatos tartalmi kérdésekkel kapcsolatosan  Czesznak Zita Tel: +36 1 457 7150  tud segítséget nyújtani</t>
  </si>
  <si>
    <t>Tervezi-e 2020 végéig mobiltelefon szolgáltatás indítását?
(igen, nem)</t>
  </si>
  <si>
    <t xml:space="preserve">Adja meg a mobil végződtetési díjat csúcsidőben / csúcsidőn kívül, vagy az alkalmazott egyéb (pl. segélyhívó számok, adománygyűjtő számok, emelt díjas számok)  szerint. </t>
  </si>
  <si>
    <r>
      <t xml:space="preserve">Ha valamit elrontott, töröljön vissza </t>
    </r>
    <r>
      <rPr>
        <b/>
        <u/>
        <sz val="11"/>
        <color rgb="FFFF0000"/>
        <rFont val="Arial"/>
        <family val="2"/>
        <charset val="238"/>
      </rPr>
      <t>minden beírt adatot</t>
    </r>
    <r>
      <rPr>
        <b/>
        <sz val="11"/>
        <color rgb="FFFF0000"/>
        <rFont val="Arial"/>
        <family val="2"/>
        <charset val="238"/>
      </rPr>
      <t xml:space="preserve"> az utolsó helyes adatig!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</si>
</sst>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sz val="10"/>
      <color indexed="8"/>
      <name val="Arial CE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color indexed="18"/>
      <name val="Arial"/>
      <family val="2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Arial CE"/>
      <family val="2"/>
      <charset val="238"/>
    </font>
    <font>
      <u/>
      <sz val="14"/>
      <color indexed="12"/>
      <name val="Arial"/>
      <family val="2"/>
      <charset val="238"/>
    </font>
    <font>
      <sz val="14"/>
      <color indexed="18"/>
      <name val="Arial"/>
      <family val="2"/>
    </font>
    <font>
      <u/>
      <sz val="14"/>
      <color theme="10"/>
      <name val="Arial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6"/>
      <color theme="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 CE"/>
      <charset val="238"/>
    </font>
    <font>
      <b/>
      <sz val="12"/>
      <color theme="2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2"/>
      <color rgb="FFFF0000"/>
      <name val="Arial CE"/>
      <charset val="238"/>
    </font>
    <font>
      <b/>
      <u/>
      <sz val="11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22"/>
      </patternFill>
    </fill>
    <fill>
      <patternFill patternType="solid">
        <fgColor rgb="FF70045B"/>
        <b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045B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34998626667073579"/>
        <bgColor indexed="22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Border="0"/>
    <xf numFmtId="0" fontId="6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9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34" fillId="7" borderId="5" xfId="1" applyFont="1" applyFill="1" applyBorder="1" applyAlignment="1" applyProtection="1">
      <alignment horizontal="center" vertical="center" wrapText="1"/>
    </xf>
    <xf numFmtId="0" fontId="34" fillId="7" borderId="4" xfId="1" applyFont="1" applyFill="1" applyBorder="1" applyAlignment="1" applyProtection="1">
      <alignment horizontal="center" vertical="center" wrapText="1"/>
    </xf>
    <xf numFmtId="0" fontId="34" fillId="7" borderId="6" xfId="1" applyFont="1" applyFill="1" applyBorder="1" applyAlignment="1" applyProtection="1">
      <alignment horizontal="center" vertical="center" wrapText="1"/>
    </xf>
    <xf numFmtId="0" fontId="26" fillId="4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/>
    <xf numFmtId="0" fontId="0" fillId="0" borderId="0" xfId="0" applyProtection="1"/>
    <xf numFmtId="0" fontId="15" fillId="0" borderId="0" xfId="0" applyFont="1" applyProtection="1"/>
    <xf numFmtId="0" fontId="16" fillId="0" borderId="0" xfId="0" applyFont="1" applyProtection="1"/>
    <xf numFmtId="0" fontId="13" fillId="0" borderId="0" xfId="0" applyFont="1" applyFill="1" applyProtection="1"/>
    <xf numFmtId="0" fontId="2" fillId="0" borderId="0" xfId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0" fontId="8" fillId="0" borderId="0" xfId="2" applyFont="1" applyBorder="1" applyAlignment="1" applyProtection="1">
      <alignment horizontal="center" vertical="center" wrapText="1"/>
    </xf>
    <xf numFmtId="0" fontId="6" fillId="0" borderId="0" xfId="3" applyBorder="1" applyAlignment="1" applyProtection="1">
      <alignment horizontal="center" vertical="center" wrapText="1"/>
    </xf>
    <xf numFmtId="0" fontId="22" fillId="0" borderId="0" xfId="0" applyFont="1" applyProtection="1"/>
    <xf numFmtId="0" fontId="19" fillId="0" borderId="0" xfId="2" applyFont="1" applyBorder="1" applyAlignment="1" applyProtection="1">
      <alignment horizontal="center" vertical="center" wrapText="1"/>
    </xf>
    <xf numFmtId="0" fontId="20" fillId="0" borderId="0" xfId="3" applyFont="1" applyBorder="1" applyAlignment="1" applyProtection="1">
      <alignment horizontal="center" vertical="center" wrapText="1"/>
    </xf>
    <xf numFmtId="0" fontId="21" fillId="0" borderId="0" xfId="0" applyFont="1" applyProtection="1"/>
    <xf numFmtId="0" fontId="0" fillId="0" borderId="0" xfId="0" applyFill="1" applyProtection="1"/>
    <xf numFmtId="0" fontId="32" fillId="6" borderId="9" xfId="1" applyFont="1" applyFill="1" applyBorder="1" applyAlignment="1" applyProtection="1">
      <alignment horizontal="center" vertical="center"/>
      <protection locked="0"/>
    </xf>
    <xf numFmtId="0" fontId="37" fillId="6" borderId="9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 applyProtection="1">
      <alignment horizontal="center" vertical="center" wrapText="1"/>
      <protection hidden="1"/>
    </xf>
    <xf numFmtId="14" fontId="5" fillId="0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18" fillId="0" borderId="0" xfId="3" applyFont="1" applyFill="1" applyBorder="1" applyAlignment="1" applyProtection="1">
      <alignment vertical="center"/>
      <protection hidden="1"/>
    </xf>
    <xf numFmtId="0" fontId="17" fillId="0" borderId="0" xfId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13" fillId="0" borderId="0" xfId="0" applyFont="1" applyFill="1" applyProtection="1">
      <protection hidden="1"/>
    </xf>
    <xf numFmtId="0" fontId="28" fillId="11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32" fillId="5" borderId="0" xfId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30" fillId="0" borderId="9" xfId="0" applyFont="1" applyFill="1" applyBorder="1" applyAlignment="1" applyProtection="1">
      <alignment horizontal="center" vertical="center" wrapText="1"/>
      <protection locked="0" hidden="1"/>
    </xf>
    <xf numFmtId="14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49" fontId="27" fillId="7" borderId="9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35" fillId="8" borderId="2" xfId="1" applyFont="1" applyFill="1" applyBorder="1" applyAlignment="1" applyProtection="1">
      <alignment horizontal="right" vertical="center" wrapText="1"/>
      <protection hidden="1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32" fillId="0" borderId="0" xfId="0" applyFont="1" applyBorder="1" applyAlignment="1" applyProtection="1">
      <alignment horizontal="center" wrapText="1"/>
      <protection hidden="1"/>
    </xf>
    <xf numFmtId="49" fontId="14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41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Border="1" applyProtection="1">
      <protection hidden="1"/>
    </xf>
    <xf numFmtId="0" fontId="32" fillId="0" borderId="0" xfId="0" applyFont="1" applyFill="1" applyBorder="1" applyAlignment="1" applyProtection="1">
      <alignment horizontal="center" vertical="center" wrapText="1"/>
      <protection locked="0" hidden="1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49" fontId="27" fillId="7" borderId="1" xfId="0" applyNumberFormat="1" applyFont="1" applyFill="1" applyBorder="1" applyAlignment="1" applyProtection="1">
      <alignment horizontal="center" vertical="center" wrapText="1"/>
      <protection hidden="1"/>
    </xf>
    <xf numFmtId="49" fontId="44" fillId="5" borderId="0" xfId="0" applyNumberFormat="1" applyFont="1" applyFill="1" applyBorder="1" applyAlignment="1" applyProtection="1">
      <alignment vertical="center" wrapText="1"/>
      <protection hidden="1"/>
    </xf>
    <xf numFmtId="0" fontId="36" fillId="0" borderId="0" xfId="0" applyFont="1" applyBorder="1" applyProtection="1">
      <protection hidden="1"/>
    </xf>
    <xf numFmtId="49" fontId="27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27" fillId="7" borderId="20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9" xfId="0" applyFont="1" applyFill="1" applyBorder="1" applyAlignment="1" applyProtection="1">
      <alignment horizontal="center" vertical="center" wrapText="1"/>
      <protection locked="0" hidden="1"/>
    </xf>
    <xf numFmtId="0" fontId="32" fillId="0" borderId="9" xfId="0" applyFont="1" applyFill="1" applyBorder="1" applyAlignment="1" applyProtection="1">
      <alignment horizontal="center" vertical="center" wrapText="1"/>
      <protection locked="0"/>
    </xf>
    <xf numFmtId="0" fontId="24" fillId="6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protection hidden="1"/>
    </xf>
    <xf numFmtId="49" fontId="27" fillId="7" borderId="17" xfId="0" applyNumberFormat="1" applyFont="1" applyFill="1" applyBorder="1" applyAlignment="1" applyProtection="1">
      <alignment horizontal="right" vertical="center" wrapText="1"/>
      <protection hidden="1"/>
    </xf>
    <xf numFmtId="49" fontId="27" fillId="7" borderId="27" xfId="0" applyNumberFormat="1" applyFont="1" applyFill="1" applyBorder="1" applyAlignment="1" applyProtection="1">
      <alignment horizontal="right" vertical="center" wrapText="1"/>
      <protection hidden="1"/>
    </xf>
    <xf numFmtId="49" fontId="27" fillId="7" borderId="16" xfId="0" applyNumberFormat="1" applyFont="1" applyFill="1" applyBorder="1" applyAlignment="1" applyProtection="1">
      <alignment horizontal="right" vertical="center" wrapText="1"/>
      <protection hidden="1"/>
    </xf>
    <xf numFmtId="49" fontId="27" fillId="7" borderId="23" xfId="0" applyNumberFormat="1" applyFont="1" applyFill="1" applyBorder="1" applyAlignment="1" applyProtection="1">
      <alignment horizontal="right" vertical="center" wrapText="1"/>
      <protection hidden="1"/>
    </xf>
    <xf numFmtId="49" fontId="27" fillId="7" borderId="30" xfId="0" applyNumberFormat="1" applyFont="1" applyFill="1" applyBorder="1" applyAlignment="1" applyProtection="1">
      <alignment horizontal="right" vertical="center" wrapText="1"/>
      <protection hidden="1"/>
    </xf>
    <xf numFmtId="49" fontId="27" fillId="7" borderId="24" xfId="0" applyNumberFormat="1" applyFont="1" applyFill="1" applyBorder="1" applyAlignment="1" applyProtection="1">
      <alignment horizontal="right" vertical="center" wrapText="1"/>
      <protection hidden="1"/>
    </xf>
    <xf numFmtId="49" fontId="27" fillId="7" borderId="31" xfId="0" applyNumberFormat="1" applyFont="1" applyFill="1" applyBorder="1" applyAlignment="1" applyProtection="1">
      <alignment horizontal="right" vertical="center" wrapText="1"/>
      <protection hidden="1"/>
    </xf>
    <xf numFmtId="49" fontId="27" fillId="7" borderId="34" xfId="0" applyNumberFormat="1" applyFont="1" applyFill="1" applyBorder="1" applyAlignment="1" applyProtection="1">
      <alignment horizontal="right" vertical="center" wrapText="1"/>
      <protection hidden="1"/>
    </xf>
    <xf numFmtId="49" fontId="27" fillId="7" borderId="32" xfId="0" applyNumberFormat="1" applyFont="1" applyFill="1" applyBorder="1" applyAlignment="1" applyProtection="1">
      <alignment horizontal="right" vertical="center" wrapText="1"/>
      <protection hidden="1"/>
    </xf>
    <xf numFmtId="0" fontId="38" fillId="0" borderId="0" xfId="0" applyFont="1" applyFill="1" applyBorder="1" applyAlignment="1" applyProtection="1">
      <alignment horizontal="center" vertical="center" wrapText="1"/>
      <protection hidden="1"/>
    </xf>
    <xf numFmtId="49" fontId="33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27" fillId="7" borderId="33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27" fillId="7" borderId="1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Protection="1"/>
    <xf numFmtId="0" fontId="32" fillId="3" borderId="14" xfId="0" applyFont="1" applyFill="1" applyBorder="1" applyAlignment="1" applyProtection="1">
      <alignment horizontal="center" vertical="center" wrapText="1"/>
      <protection hidden="1"/>
    </xf>
    <xf numFmtId="0" fontId="32" fillId="3" borderId="0" xfId="0" applyFont="1" applyFill="1" applyBorder="1" applyAlignment="1" applyProtection="1">
      <alignment horizontal="center" vertical="top"/>
      <protection hidden="1"/>
    </xf>
    <xf numFmtId="0" fontId="47" fillId="3" borderId="10" xfId="0" applyFont="1" applyFill="1" applyBorder="1" applyAlignment="1" applyProtection="1">
      <alignment horizontal="center" vertical="center"/>
      <protection hidden="1"/>
    </xf>
    <xf numFmtId="0" fontId="30" fillId="3" borderId="11" xfId="0" applyFont="1" applyFill="1" applyBorder="1" applyAlignment="1" applyProtection="1">
      <alignment vertical="center"/>
      <protection hidden="1"/>
    </xf>
    <xf numFmtId="0" fontId="30" fillId="3" borderId="11" xfId="0" applyFont="1" applyFill="1" applyBorder="1" applyAlignment="1" applyProtection="1">
      <alignment horizontal="center" vertical="center" wrapText="1"/>
      <protection hidden="1"/>
    </xf>
    <xf numFmtId="0" fontId="30" fillId="3" borderId="12" xfId="0" applyFont="1" applyFill="1" applyBorder="1" applyAlignment="1" applyProtection="1">
      <alignment vertical="center"/>
      <protection hidden="1"/>
    </xf>
    <xf numFmtId="0" fontId="30" fillId="3" borderId="0" xfId="0" applyFont="1" applyFill="1" applyBorder="1" applyAlignment="1" applyProtection="1">
      <alignment horizontal="center" vertical="center" wrapText="1"/>
      <protection hidden="1"/>
    </xf>
    <xf numFmtId="0" fontId="30" fillId="3" borderId="14" xfId="0" applyFont="1" applyFill="1" applyBorder="1" applyAlignment="1" applyProtection="1">
      <alignment horizontal="center" vertical="center" wrapText="1"/>
      <protection hidden="1"/>
    </xf>
    <xf numFmtId="0" fontId="30" fillId="3" borderId="13" xfId="0" applyFont="1" applyFill="1" applyBorder="1" applyAlignment="1" applyProtection="1">
      <alignment vertical="center"/>
      <protection hidden="1"/>
    </xf>
    <xf numFmtId="0" fontId="30" fillId="3" borderId="0" xfId="0" applyFont="1" applyFill="1" applyBorder="1" applyAlignment="1" applyProtection="1">
      <alignment horizontal="right" vertical="center"/>
      <protection hidden="1"/>
    </xf>
    <xf numFmtId="0" fontId="30" fillId="3" borderId="0" xfId="0" applyFont="1" applyFill="1" applyBorder="1" applyAlignment="1" applyProtection="1">
      <alignment vertical="center"/>
      <protection hidden="1"/>
    </xf>
    <xf numFmtId="0" fontId="30" fillId="3" borderId="7" xfId="0" applyFont="1" applyFill="1" applyBorder="1" applyAlignment="1" applyProtection="1">
      <alignment vertical="center"/>
      <protection hidden="1"/>
    </xf>
    <xf numFmtId="0" fontId="30" fillId="3" borderId="8" xfId="0" applyFont="1" applyFill="1" applyBorder="1" applyAlignment="1" applyProtection="1">
      <alignment vertical="center"/>
      <protection hidden="1"/>
    </xf>
    <xf numFmtId="0" fontId="46" fillId="4" borderId="0" xfId="0" applyFont="1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vertical="center"/>
      <protection hidden="1"/>
    </xf>
    <xf numFmtId="0" fontId="26" fillId="4" borderId="9" xfId="0" applyFont="1" applyFill="1" applyBorder="1" applyAlignment="1" applyProtection="1">
      <alignment horizontal="center" vertical="center" wrapText="1"/>
      <protection locked="0"/>
    </xf>
    <xf numFmtId="0" fontId="30" fillId="3" borderId="0" xfId="0" applyFont="1" applyFill="1" applyBorder="1" applyAlignment="1" applyProtection="1">
      <alignment vertical="center"/>
      <protection locked="0"/>
    </xf>
    <xf numFmtId="14" fontId="30" fillId="3" borderId="9" xfId="0" applyNumberFormat="1" applyFont="1" applyFill="1" applyBorder="1" applyAlignment="1" applyProtection="1">
      <alignment vertical="center"/>
      <protection locked="0"/>
    </xf>
    <xf numFmtId="0" fontId="24" fillId="3" borderId="0" xfId="0" applyFont="1" applyFill="1" applyBorder="1" applyAlignment="1" applyProtection="1">
      <alignment horizontal="center" vertical="center"/>
      <protection hidden="1"/>
    </xf>
    <xf numFmtId="0" fontId="24" fillId="3" borderId="14" xfId="0" applyFont="1" applyFill="1" applyBorder="1" applyAlignment="1" applyProtection="1">
      <alignment horizontal="center" vertical="center"/>
      <protection hidden="1"/>
    </xf>
    <xf numFmtId="0" fontId="24" fillId="3" borderId="8" xfId="0" applyFont="1" applyFill="1" applyBorder="1" applyAlignment="1" applyProtection="1">
      <alignment horizontal="center" vertical="center"/>
      <protection hidden="1"/>
    </xf>
    <xf numFmtId="0" fontId="42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vertical="top" wrapText="1"/>
      <protection locked="0"/>
    </xf>
    <xf numFmtId="49" fontId="27" fillId="7" borderId="41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12" xfId="0" applyFont="1" applyFill="1" applyBorder="1" applyAlignment="1" applyProtection="1">
      <alignment vertical="center"/>
      <protection hidden="1"/>
    </xf>
    <xf numFmtId="0" fontId="11" fillId="3" borderId="14" xfId="0" applyFont="1" applyFill="1" applyBorder="1" applyAlignment="1" applyProtection="1">
      <alignment vertical="center"/>
      <protection hidden="1"/>
    </xf>
    <xf numFmtId="0" fontId="11" fillId="3" borderId="15" xfId="0" applyFont="1" applyFill="1" applyBorder="1" applyAlignment="1" applyProtection="1">
      <alignment vertical="center"/>
      <protection hidden="1"/>
    </xf>
    <xf numFmtId="0" fontId="30" fillId="3" borderId="1" xfId="0" applyFont="1" applyFill="1" applyBorder="1" applyAlignment="1" applyProtection="1">
      <alignment horizontal="center" vertical="center" wrapText="1"/>
      <protection hidden="1"/>
    </xf>
    <xf numFmtId="0" fontId="26" fillId="4" borderId="9" xfId="0" applyFont="1" applyFill="1" applyBorder="1" applyAlignment="1" applyProtection="1">
      <alignment horizontal="center" vertical="center"/>
      <protection locked="0"/>
    </xf>
    <xf numFmtId="49" fontId="27" fillId="7" borderId="2" xfId="0" applyNumberFormat="1" applyFont="1" applyFill="1" applyBorder="1" applyAlignment="1" applyProtection="1">
      <alignment horizontal="center" vertical="center" wrapText="1"/>
      <protection hidden="1"/>
    </xf>
    <xf numFmtId="0" fontId="32" fillId="4" borderId="0" xfId="0" applyFont="1" applyFill="1" applyBorder="1" applyAlignment="1" applyProtection="1">
      <alignment horizontal="center" vertical="center" wrapText="1"/>
      <protection hidden="1"/>
    </xf>
    <xf numFmtId="14" fontId="32" fillId="4" borderId="9" xfId="0" applyNumberFormat="1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49" fontId="27" fillId="9" borderId="9" xfId="0" applyNumberFormat="1" applyFont="1" applyFill="1" applyBorder="1" applyAlignment="1" applyProtection="1">
      <alignment horizontal="center" vertical="center" wrapText="1"/>
      <protection hidden="1"/>
    </xf>
    <xf numFmtId="49" fontId="27" fillId="12" borderId="9" xfId="0" applyNumberFormat="1" applyFont="1" applyFill="1" applyBorder="1" applyAlignment="1" applyProtection="1">
      <alignment horizontal="center" vertical="center" wrapText="1"/>
      <protection hidden="1"/>
    </xf>
    <xf numFmtId="0" fontId="26" fillId="3" borderId="9" xfId="0" applyFont="1" applyFill="1" applyBorder="1" applyAlignment="1" applyProtection="1">
      <alignment vertical="top" wrapText="1"/>
      <protection locked="0"/>
    </xf>
    <xf numFmtId="0" fontId="24" fillId="4" borderId="15" xfId="0" applyFont="1" applyFill="1" applyBorder="1" applyAlignment="1" applyProtection="1">
      <alignment horizontal="center" vertical="center" wrapText="1"/>
      <protection hidden="1"/>
    </xf>
    <xf numFmtId="0" fontId="30" fillId="3" borderId="9" xfId="0" applyFont="1" applyFill="1" applyBorder="1" applyAlignment="1" applyProtection="1">
      <alignment vertical="top"/>
      <protection locked="0"/>
    </xf>
    <xf numFmtId="0" fontId="22" fillId="0" borderId="0" xfId="0" applyFont="1" applyAlignment="1" applyProtection="1">
      <alignment wrapText="1"/>
      <protection hidden="1"/>
    </xf>
    <xf numFmtId="0" fontId="22" fillId="0" borderId="0" xfId="0" applyFont="1" applyAlignment="1" applyProtection="1">
      <alignment wrapText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14" fillId="0" borderId="9" xfId="0" applyFont="1" applyBorder="1" applyAlignment="1" applyProtection="1">
      <alignment vertical="top"/>
      <protection locked="0"/>
    </xf>
    <xf numFmtId="0" fontId="49" fillId="2" borderId="0" xfId="0" applyFont="1" applyFill="1" applyBorder="1" applyAlignment="1" applyProtection="1">
      <alignment horizontal="center" vertical="center"/>
      <protection hidden="1"/>
    </xf>
    <xf numFmtId="49" fontId="27" fillId="7" borderId="1" xfId="0" applyNumberFormat="1" applyFont="1" applyFill="1" applyBorder="1" applyAlignment="1" applyProtection="1">
      <alignment horizontal="center" vertical="center" wrapText="1"/>
      <protection hidden="1"/>
    </xf>
    <xf numFmtId="49" fontId="27" fillId="7" borderId="26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Protection="1">
      <protection locked="0" hidden="1"/>
    </xf>
    <xf numFmtId="0" fontId="14" fillId="0" borderId="9" xfId="0" applyFont="1" applyBorder="1" applyAlignment="1" applyProtection="1">
      <alignment vertical="top" wrapText="1"/>
      <protection locked="0" hidden="1"/>
    </xf>
    <xf numFmtId="0" fontId="0" fillId="0" borderId="9" xfId="0" applyBorder="1" applyProtection="1">
      <protection locked="0" hidden="1"/>
    </xf>
    <xf numFmtId="0" fontId="22" fillId="0" borderId="0" xfId="0" applyFont="1" applyBorder="1" applyAlignment="1" applyProtection="1">
      <alignment wrapText="1"/>
      <protection hidden="1"/>
    </xf>
    <xf numFmtId="0" fontId="4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 wrapText="1"/>
      <protection hidden="1"/>
    </xf>
    <xf numFmtId="0" fontId="32" fillId="0" borderId="3" xfId="0" applyFont="1" applyFill="1" applyBorder="1" applyAlignment="1" applyProtection="1">
      <alignment horizontal="center" vertical="center" wrapText="1"/>
      <protection locked="0" hidden="1"/>
    </xf>
    <xf numFmtId="0" fontId="36" fillId="0" borderId="0" xfId="0" applyFont="1" applyBorder="1" applyAlignment="1" applyProtection="1">
      <alignment horizontal="center"/>
      <protection hidden="1"/>
    </xf>
    <xf numFmtId="14" fontId="1" fillId="0" borderId="26" xfId="0" applyNumberFormat="1" applyFont="1" applyBorder="1" applyAlignment="1" applyProtection="1">
      <alignment vertical="center"/>
      <protection locked="0" hidden="1"/>
    </xf>
    <xf numFmtId="0" fontId="0" fillId="0" borderId="28" xfId="0" applyBorder="1" applyProtection="1">
      <protection locked="0" hidden="1"/>
    </xf>
    <xf numFmtId="0" fontId="0" fillId="0" borderId="29" xfId="0" applyBorder="1" applyProtection="1">
      <protection locked="0" hidden="1"/>
    </xf>
    <xf numFmtId="0" fontId="0" fillId="0" borderId="23" xfId="0" applyBorder="1" applyAlignment="1" applyProtection="1">
      <alignment horizontal="center"/>
      <protection locked="0" hidden="1"/>
    </xf>
    <xf numFmtId="0" fontId="0" fillId="0" borderId="30" xfId="0" applyBorder="1" applyAlignment="1" applyProtection="1">
      <alignment horizontal="center"/>
      <protection locked="0" hidden="1"/>
    </xf>
    <xf numFmtId="0" fontId="12" fillId="0" borderId="24" xfId="0" applyFont="1" applyBorder="1" applyAlignment="1" applyProtection="1">
      <alignment horizontal="center" vertical="center"/>
      <protection locked="0" hidden="1"/>
    </xf>
    <xf numFmtId="14" fontId="1" fillId="0" borderId="23" xfId="0" applyNumberFormat="1" applyFont="1" applyBorder="1" applyAlignment="1" applyProtection="1">
      <alignment vertical="center"/>
      <protection locked="0" hidden="1"/>
    </xf>
    <xf numFmtId="0" fontId="0" fillId="0" borderId="30" xfId="0" applyBorder="1" applyProtection="1">
      <protection locked="0" hidden="1"/>
    </xf>
    <xf numFmtId="0" fontId="0" fillId="0" borderId="24" xfId="0" applyBorder="1" applyProtection="1">
      <protection locked="0" hidden="1"/>
    </xf>
    <xf numFmtId="0" fontId="0" fillId="0" borderId="35" xfId="0" applyBorder="1" applyProtection="1">
      <protection locked="0" hidden="1"/>
    </xf>
    <xf numFmtId="0" fontId="0" fillId="0" borderId="36" xfId="0" applyBorder="1" applyProtection="1">
      <protection locked="0" hidden="1"/>
    </xf>
    <xf numFmtId="0" fontId="0" fillId="0" borderId="37" xfId="0" applyBorder="1" applyProtection="1">
      <protection locked="0" hidden="1"/>
    </xf>
    <xf numFmtId="0" fontId="0" fillId="0" borderId="21" xfId="0" applyFill="1" applyBorder="1" applyProtection="1">
      <protection locked="0" hidden="1"/>
    </xf>
    <xf numFmtId="0" fontId="32" fillId="0" borderId="22" xfId="0" applyFont="1" applyFill="1" applyBorder="1" applyAlignment="1" applyProtection="1">
      <alignment horizontal="center" vertical="center" wrapText="1"/>
      <protection locked="0" hidden="1"/>
    </xf>
    <xf numFmtId="0" fontId="0" fillId="0" borderId="27" xfId="0" applyBorder="1" applyProtection="1">
      <protection locked="0" hidden="1"/>
    </xf>
    <xf numFmtId="0" fontId="0" fillId="0" borderId="16" xfId="0" applyBorder="1" applyProtection="1">
      <protection locked="0" hidden="1"/>
    </xf>
    <xf numFmtId="0" fontId="27" fillId="7" borderId="5" xfId="1" applyFont="1" applyFill="1" applyBorder="1" applyAlignment="1" applyProtection="1">
      <alignment horizontal="center" vertical="center" wrapText="1"/>
    </xf>
    <xf numFmtId="0" fontId="27" fillId="7" borderId="6" xfId="1" applyFont="1" applyFill="1" applyBorder="1" applyAlignment="1" applyProtection="1">
      <alignment horizontal="center" vertical="center" wrapText="1"/>
    </xf>
    <xf numFmtId="0" fontId="27" fillId="7" borderId="18" xfId="1" applyFont="1" applyFill="1" applyBorder="1" applyAlignment="1" applyProtection="1">
      <alignment horizontal="center" vertical="center" wrapText="1"/>
    </xf>
    <xf numFmtId="0" fontId="32" fillId="6" borderId="15" xfId="1" applyFont="1" applyFill="1" applyBorder="1" applyAlignment="1" applyProtection="1">
      <alignment horizontal="center" vertical="center"/>
      <protection hidden="1"/>
    </xf>
    <xf numFmtId="0" fontId="37" fillId="6" borderId="9" xfId="2" applyFont="1" applyFill="1" applyBorder="1" applyAlignment="1" applyProtection="1">
      <alignment horizontal="center" vertical="center" wrapText="1"/>
      <protection hidden="1"/>
    </xf>
    <xf numFmtId="0" fontId="30" fillId="6" borderId="9" xfId="3" applyFont="1" applyFill="1" applyBorder="1" applyAlignment="1" applyProtection="1">
      <alignment horizontal="center" vertical="center"/>
      <protection locked="0"/>
    </xf>
    <xf numFmtId="0" fontId="32" fillId="6" borderId="19" xfId="1" applyFont="1" applyFill="1" applyBorder="1" applyAlignment="1" applyProtection="1">
      <alignment horizontal="center" vertical="center"/>
      <protection locked="0"/>
    </xf>
    <xf numFmtId="0" fontId="29" fillId="8" borderId="38" xfId="0" applyFont="1" applyFill="1" applyBorder="1" applyAlignment="1" applyProtection="1">
      <alignment horizontal="center" vertical="center"/>
    </xf>
    <xf numFmtId="0" fontId="29" fillId="8" borderId="39" xfId="0" applyFont="1" applyFill="1" applyBorder="1" applyAlignment="1" applyProtection="1">
      <alignment horizontal="center" vertical="center"/>
    </xf>
    <xf numFmtId="0" fontId="29" fillId="8" borderId="4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wrapText="1"/>
      <protection hidden="1"/>
    </xf>
    <xf numFmtId="49" fontId="27" fillId="5" borderId="0" xfId="0" applyNumberFormat="1" applyFont="1" applyFill="1" applyBorder="1" applyAlignment="1" applyProtection="1">
      <alignment horizontal="center" vertical="center" wrapText="1"/>
      <protection hidden="1"/>
    </xf>
    <xf numFmtId="49" fontId="27" fillId="7" borderId="1" xfId="0" applyNumberFormat="1" applyFont="1" applyFill="1" applyBorder="1" applyAlignment="1" applyProtection="1">
      <alignment horizontal="center" vertical="center" wrapText="1"/>
      <protection hidden="1"/>
    </xf>
    <xf numFmtId="49" fontId="27" fillId="7" borderId="12" xfId="0" applyNumberFormat="1" applyFont="1" applyFill="1" applyBorder="1" applyAlignment="1" applyProtection="1">
      <alignment horizontal="center" vertical="center" wrapText="1"/>
      <protection hidden="1"/>
    </xf>
    <xf numFmtId="49" fontId="27" fillId="7" borderId="3" xfId="0" applyNumberFormat="1" applyFont="1" applyFill="1" applyBorder="1" applyAlignment="1" applyProtection="1">
      <alignment horizontal="center" vertical="center" wrapText="1"/>
      <protection hidden="1"/>
    </xf>
    <xf numFmtId="49" fontId="27" fillId="7" borderId="10" xfId="0" applyNumberFormat="1" applyFont="1" applyFill="1" applyBorder="1" applyAlignment="1" applyProtection="1">
      <alignment horizontal="center" vertical="center" wrapText="1"/>
      <protection hidden="1"/>
    </xf>
    <xf numFmtId="49" fontId="27" fillId="7" borderId="25" xfId="0" applyNumberFormat="1" applyFont="1" applyFill="1" applyBorder="1" applyAlignment="1" applyProtection="1">
      <alignment horizontal="center" vertical="center" wrapText="1"/>
      <protection hidden="1"/>
    </xf>
    <xf numFmtId="49" fontId="27" fillId="7" borderId="2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/>
      <protection locked="0" hidden="1"/>
    </xf>
    <xf numFmtId="0" fontId="0" fillId="0" borderId="11" xfId="0" applyBorder="1" applyAlignment="1" applyProtection="1">
      <alignment horizontal="center"/>
      <protection locked="0" hidden="1"/>
    </xf>
    <xf numFmtId="0" fontId="0" fillId="0" borderId="12" xfId="0" applyBorder="1" applyAlignment="1" applyProtection="1">
      <alignment horizontal="center"/>
      <protection locked="0" hidden="1"/>
    </xf>
    <xf numFmtId="0" fontId="0" fillId="0" borderId="13" xfId="0" applyBorder="1" applyAlignment="1" applyProtection="1">
      <alignment horizontal="center"/>
      <protection locked="0" hidden="1"/>
    </xf>
    <xf numFmtId="0" fontId="0" fillId="0" borderId="0" xfId="0" applyBorder="1" applyAlignment="1" applyProtection="1">
      <alignment horizontal="center"/>
      <protection locked="0" hidden="1"/>
    </xf>
    <xf numFmtId="0" fontId="0" fillId="0" borderId="14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0" borderId="15" xfId="0" applyBorder="1" applyAlignment="1" applyProtection="1">
      <alignment horizontal="center"/>
      <protection locked="0" hidden="1"/>
    </xf>
    <xf numFmtId="0" fontId="25" fillId="9" borderId="20" xfId="0" applyFont="1" applyFill="1" applyBorder="1" applyAlignment="1" applyProtection="1">
      <alignment horizontal="center" vertical="center" wrapText="1"/>
      <protection hidden="1"/>
    </xf>
    <xf numFmtId="0" fontId="25" fillId="9" borderId="18" xfId="0" applyFont="1" applyFill="1" applyBorder="1" applyAlignment="1" applyProtection="1">
      <alignment horizontal="center" vertical="center" wrapText="1"/>
      <protection hidden="1"/>
    </xf>
    <xf numFmtId="0" fontId="25" fillId="9" borderId="21" xfId="0" applyFont="1" applyFill="1" applyBorder="1" applyAlignment="1" applyProtection="1">
      <alignment horizontal="center" vertical="center" wrapText="1"/>
      <protection hidden="1"/>
    </xf>
    <xf numFmtId="0" fontId="50" fillId="0" borderId="11" xfId="1" applyFont="1" applyFill="1" applyBorder="1" applyAlignment="1" applyProtection="1">
      <alignment horizontal="center" vertical="center"/>
      <protection hidden="1"/>
    </xf>
    <xf numFmtId="0" fontId="50" fillId="0" borderId="0" xfId="1" applyFont="1" applyFill="1" applyBorder="1" applyAlignment="1" applyProtection="1">
      <alignment horizontal="center" vertical="center"/>
      <protection hidden="1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28" fillId="10" borderId="1" xfId="0" applyFont="1" applyFill="1" applyBorder="1" applyAlignment="1" applyProtection="1">
      <alignment horizontal="center" vertical="center"/>
      <protection hidden="1"/>
    </xf>
    <xf numFmtId="0" fontId="28" fillId="10" borderId="2" xfId="0" applyFont="1" applyFill="1" applyBorder="1" applyAlignment="1" applyProtection="1">
      <alignment horizontal="center" vertical="center"/>
      <protection hidden="1"/>
    </xf>
    <xf numFmtId="0" fontId="28" fillId="10" borderId="3" xfId="0" applyFont="1" applyFill="1" applyBorder="1" applyAlignment="1" applyProtection="1">
      <alignment horizontal="center" vertical="center"/>
      <protection hidden="1"/>
    </xf>
    <xf numFmtId="0" fontId="39" fillId="0" borderId="11" xfId="0" applyFont="1" applyBorder="1" applyAlignment="1" applyProtection="1">
      <alignment horizontal="center"/>
    </xf>
    <xf numFmtId="0" fontId="44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35" xfId="0" applyFont="1" applyFill="1" applyBorder="1" applyAlignment="1" applyProtection="1">
      <alignment horizontal="center" vertical="center" wrapText="1"/>
      <protection hidden="1"/>
    </xf>
    <xf numFmtId="0" fontId="27" fillId="0" borderId="36" xfId="0" applyFont="1" applyFill="1" applyBorder="1" applyAlignment="1" applyProtection="1">
      <alignment horizontal="center" vertical="center" wrapText="1"/>
      <protection hidden="1"/>
    </xf>
    <xf numFmtId="0" fontId="30" fillId="0" borderId="23" xfId="0" applyFont="1" applyFill="1" applyBorder="1" applyAlignment="1" applyProtection="1">
      <alignment horizontal="center" vertical="center" wrapText="1"/>
      <protection locked="0"/>
    </xf>
    <xf numFmtId="0" fontId="30" fillId="0" borderId="24" xfId="0" applyFont="1" applyFill="1" applyBorder="1" applyAlignment="1" applyProtection="1">
      <alignment horizontal="center" vertical="center" wrapText="1"/>
      <protection locked="0"/>
    </xf>
    <xf numFmtId="0" fontId="27" fillId="0" borderId="41" xfId="0" applyFont="1" applyFill="1" applyBorder="1" applyAlignment="1" applyProtection="1">
      <alignment horizontal="center" vertical="center" wrapText="1"/>
      <protection locked="0"/>
    </xf>
    <xf numFmtId="0" fontId="27" fillId="0" borderId="32" xfId="0" applyFont="1" applyFill="1" applyBorder="1" applyAlignment="1" applyProtection="1">
      <alignment horizontal="center" vertical="center" wrapText="1"/>
      <protection locked="0"/>
    </xf>
    <xf numFmtId="49" fontId="33" fillId="8" borderId="1" xfId="0" applyNumberFormat="1" applyFont="1" applyFill="1" applyBorder="1" applyAlignment="1" applyProtection="1">
      <alignment horizontal="center" vertical="center" wrapText="1"/>
      <protection hidden="1"/>
    </xf>
    <xf numFmtId="49" fontId="33" fillId="8" borderId="3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23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Alignment="1" applyProtection="1">
      <alignment horizontal="center" vertical="center" wrapText="1"/>
      <protection locked="0"/>
    </xf>
    <xf numFmtId="49" fontId="27" fillId="7" borderId="23" xfId="0" applyNumberFormat="1" applyFont="1" applyFill="1" applyBorder="1" applyAlignment="1" applyProtection="1">
      <alignment horizontal="center" vertical="center" wrapText="1"/>
      <protection hidden="1"/>
    </xf>
    <xf numFmtId="49" fontId="27" fillId="7" borderId="24" xfId="0" applyNumberFormat="1" applyFont="1" applyFill="1" applyBorder="1" applyAlignment="1" applyProtection="1">
      <alignment horizontal="center" vertical="center" wrapText="1"/>
      <protection hidden="1"/>
    </xf>
    <xf numFmtId="0" fontId="35" fillId="8" borderId="1" xfId="1" applyFont="1" applyFill="1" applyBorder="1" applyAlignment="1" applyProtection="1">
      <alignment horizontal="right" vertical="center" wrapText="1"/>
      <protection hidden="1"/>
    </xf>
    <xf numFmtId="0" fontId="35" fillId="8" borderId="2" xfId="1" applyFont="1" applyFill="1" applyBorder="1" applyAlignment="1" applyProtection="1">
      <alignment horizontal="right" vertical="center" wrapText="1"/>
      <protection hidden="1"/>
    </xf>
    <xf numFmtId="0" fontId="24" fillId="4" borderId="8" xfId="0" applyFont="1" applyFill="1" applyBorder="1" applyAlignment="1" applyProtection="1">
      <alignment horizontal="center" vertical="center" wrapText="1"/>
      <protection hidden="1"/>
    </xf>
    <xf numFmtId="0" fontId="32" fillId="3" borderId="20" xfId="0" applyFont="1" applyFill="1" applyBorder="1" applyAlignment="1" applyProtection="1">
      <alignment horizontal="center" vertical="center"/>
      <protection locked="0"/>
    </xf>
    <xf numFmtId="0" fontId="32" fillId="3" borderId="21" xfId="0" applyFont="1" applyFill="1" applyBorder="1" applyAlignment="1" applyProtection="1">
      <alignment horizontal="center" vertical="center"/>
      <protection locked="0"/>
    </xf>
    <xf numFmtId="0" fontId="31" fillId="2" borderId="8" xfId="0" applyFont="1" applyFill="1" applyBorder="1" applyAlignment="1" applyProtection="1">
      <alignment horizontal="right" vertical="center"/>
      <protection hidden="1"/>
    </xf>
  </cellXfs>
  <cellStyles count="4">
    <cellStyle name="Excel Built-in Excel Built-in Excel Built-in Normál 2" xfId="1"/>
    <cellStyle name="Hivatkozás" xfId="3" builtinId="8"/>
    <cellStyle name="Normál" xfId="0" builtinId="0"/>
    <cellStyle name="Normál 2" xfId="2"/>
  </cellStyles>
  <dxfs count="8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color theme="0"/>
      </font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</dxf>
    <dxf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ont>
        <color rgb="FFFFC000"/>
      </font>
      <fill>
        <patternFill>
          <fgColor rgb="FFFFC000"/>
          <bgColor rgb="FFFFC000"/>
        </patternFill>
      </fill>
      <border>
        <left/>
        <right/>
        <top/>
        <bottom/>
        <vertical/>
        <horizontal/>
      </border>
    </dxf>
    <dxf>
      <font>
        <color rgb="FFFFC000"/>
      </font>
      <fill>
        <patternFill>
          <bgColor rgb="FFFFC000"/>
        </patternFill>
      </fill>
      <border>
        <left/>
        <right/>
        <top/>
        <bottom/>
        <vertical/>
        <horizontal/>
      </border>
    </dxf>
    <dxf>
      <font>
        <color rgb="FFFFC000"/>
      </font>
    </dxf>
    <dxf>
      <font>
        <color rgb="FFFFC000"/>
      </font>
    </dxf>
    <dxf>
      <font>
        <color rgb="FFFFC000"/>
      </font>
      <fill>
        <patternFill>
          <bgColor rgb="FFFFC00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70045B"/>
      <color rgb="FF99CCFF"/>
      <color rgb="FF6DAFFF"/>
      <color rgb="FF6DDCFF"/>
      <color rgb="FF6DCEFF"/>
      <color rgb="FF6DB9FF"/>
      <color rgb="FF79A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AE182"/>
  <sheetViews>
    <sheetView showGridLines="0" tabSelected="1" zoomScaleNormal="100" workbookViewId="0">
      <pane ySplit="3" topLeftCell="A4" activePane="bottomLeft" state="frozenSplit"/>
      <selection pane="bottomLeft" activeCell="A7" sqref="A7"/>
    </sheetView>
  </sheetViews>
  <sheetFormatPr defaultRowHeight="12.75" x14ac:dyDescent="0.2"/>
  <cols>
    <col min="1" max="1" width="35.140625" style="10" customWidth="1"/>
    <col min="2" max="2" width="89.140625" style="10" customWidth="1"/>
    <col min="3" max="3" width="0.42578125" style="10" customWidth="1"/>
    <col min="4" max="4" width="41.42578125" style="10" customWidth="1"/>
    <col min="5" max="5" width="34" style="10" customWidth="1"/>
    <col min="6" max="6" width="0.42578125" style="10" customWidth="1"/>
    <col min="7" max="7" width="26.7109375" style="10" customWidth="1"/>
    <col min="8" max="8" width="0.5703125" style="10" customWidth="1"/>
    <col min="9" max="9" width="8.85546875" style="10" bestFit="1" customWidth="1"/>
    <col min="10" max="10" width="6.28515625" style="10" bestFit="1" customWidth="1"/>
    <col min="11" max="16384" width="9.140625" style="10"/>
  </cols>
  <sheetData>
    <row r="1" spans="1:31" s="1" customFormat="1" ht="18.75" customHeight="1" thickBot="1" x14ac:dyDescent="0.25">
      <c r="A1" s="167" t="s">
        <v>67</v>
      </c>
      <c r="B1" s="168"/>
      <c r="C1" s="168"/>
      <c r="D1" s="168"/>
      <c r="E1" s="169"/>
      <c r="F1" s="9"/>
      <c r="G1" s="9"/>
      <c r="H1" s="9"/>
      <c r="I1" s="9"/>
      <c r="J1" s="9"/>
      <c r="K1" s="9"/>
      <c r="L1" s="9"/>
      <c r="M1" s="9"/>
    </row>
    <row r="3" spans="1:31" ht="26.25" customHeight="1" x14ac:dyDescent="0.2">
      <c r="A3" s="170" t="s">
        <v>69</v>
      </c>
      <c r="B3" s="170"/>
      <c r="C3" s="170"/>
      <c r="D3" s="170"/>
      <c r="E3" s="170"/>
    </row>
    <row r="4" spans="1:31" s="2" customFormat="1" ht="13.5" customHeight="1" thickBot="1" x14ac:dyDescent="0.25">
      <c r="A4" s="4"/>
      <c r="B4" s="4"/>
      <c r="C4" s="4"/>
      <c r="D4" s="4"/>
      <c r="E4" s="4"/>
      <c r="F4" s="9"/>
      <c r="G4" s="9"/>
      <c r="H4" s="9"/>
      <c r="I4" s="9"/>
      <c r="J4" s="9"/>
      <c r="K4" s="9"/>
      <c r="L4" s="9"/>
      <c r="M4" s="9"/>
    </row>
    <row r="5" spans="1:31" s="11" customFormat="1" ht="21" thickBot="1" x14ac:dyDescent="0.3">
      <c r="A5" s="167" t="s">
        <v>0</v>
      </c>
      <c r="B5" s="168"/>
      <c r="C5" s="168"/>
      <c r="D5" s="168"/>
      <c r="E5" s="169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31" ht="13.5" thickBot="1" x14ac:dyDescent="0.25">
      <c r="A6" s="5" t="s">
        <v>2</v>
      </c>
      <c r="B6" s="6" t="s">
        <v>3</v>
      </c>
      <c r="C6" s="6"/>
      <c r="D6" s="6" t="s">
        <v>4</v>
      </c>
      <c r="E6" s="7" t="s">
        <v>5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31" ht="13.5" thickBot="1" x14ac:dyDescent="0.25">
      <c r="A7" s="23"/>
      <c r="B7" s="24"/>
      <c r="C7" s="164"/>
      <c r="D7" s="24"/>
      <c r="E7" s="24"/>
      <c r="F7" s="13">
        <f>A7+B7+D7+E7</f>
        <v>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31" ht="16.5" thickBot="1" x14ac:dyDescent="0.25">
      <c r="A8" s="190" t="str">
        <f>IF(OR(A7="",B7="",D7="",E7=""),"Kérjük töltse ki a szolgáltatói adatok minden celláját  (A7, B7, D7,E7) !  Ha ezt a feliratot még látja valamit nem töltött ki, vagy benne áll valamelyik cellában!","")</f>
        <v>Kérjük töltse ki a szolgáltatói adatok minden celláját  (A7, B7, D7,E7) !  Ha ezt a feliratot még látja valamit nem töltött ki, vagy benne áll valamelyik cellában!</v>
      </c>
      <c r="B8" s="190"/>
      <c r="C8" s="190"/>
      <c r="D8" s="190"/>
      <c r="E8" s="190"/>
      <c r="F8" s="26"/>
      <c r="G8" s="27"/>
      <c r="H8" s="14"/>
      <c r="I8" s="15"/>
      <c r="J8" s="14"/>
      <c r="K8" s="14"/>
      <c r="L8" s="16"/>
      <c r="M8" s="17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s="18" customFormat="1" ht="21" thickBot="1" x14ac:dyDescent="0.35">
      <c r="A9" s="28"/>
      <c r="B9" s="167" t="s">
        <v>1</v>
      </c>
      <c r="C9" s="168"/>
      <c r="D9" s="168"/>
      <c r="E9" s="169"/>
      <c r="F9" s="29"/>
      <c r="G9" s="30"/>
      <c r="H9" s="19"/>
      <c r="I9" s="20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31" ht="13.5" thickBot="1" x14ac:dyDescent="0.25">
      <c r="A10" s="31"/>
      <c r="B10" s="160" t="s">
        <v>3</v>
      </c>
      <c r="C10" s="163"/>
      <c r="D10" s="161" t="s">
        <v>7</v>
      </c>
      <c r="E10" s="162" t="s">
        <v>6</v>
      </c>
      <c r="F10" s="32"/>
      <c r="G10" s="33"/>
      <c r="H10" s="16"/>
      <c r="I10" s="17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31" ht="13.5" thickBot="1" x14ac:dyDescent="0.25">
      <c r="A11" s="31"/>
      <c r="B11" s="23"/>
      <c r="C11" s="31"/>
      <c r="D11" s="165"/>
      <c r="E11" s="166"/>
      <c r="F11" s="34">
        <f>B11+D11+E11</f>
        <v>0</v>
      </c>
      <c r="G11" s="33"/>
      <c r="H11" s="16"/>
      <c r="I11" s="17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31" ht="15.75" x14ac:dyDescent="0.2">
      <c r="A12" s="191" t="str">
        <f>IF(OR(B11="",D11="",E11=""),"Kérjük töltse ki a kitöltői adatok minden celláját (B11, D11, E11) !  Ha ezt a feliratot még látja valamit nem töltött ki, vagy benne áll valamelyik cellában!","")</f>
        <v>Kérjük töltse ki a kitöltői adatok minden celláját (B11, D11, E11) !  Ha ezt a feliratot még látja valamit nem töltött ki, vagy benne áll valamelyik cellában!</v>
      </c>
      <c r="B12" s="191"/>
      <c r="C12" s="191"/>
      <c r="D12" s="191"/>
      <c r="E12" s="191"/>
      <c r="F12" s="26"/>
      <c r="G12" s="27"/>
      <c r="H12" s="14"/>
      <c r="I12" s="15"/>
      <c r="J12" s="14"/>
      <c r="K12" s="14"/>
      <c r="L12" s="16"/>
      <c r="M12" s="17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3.5" thickBot="1" x14ac:dyDescent="0.25">
      <c r="A13" s="31"/>
      <c r="B13" s="25"/>
      <c r="C13" s="25"/>
      <c r="D13" s="25"/>
      <c r="E13" s="25"/>
      <c r="F13" s="26"/>
      <c r="G13" s="27"/>
      <c r="H13" s="14"/>
      <c r="I13" s="15"/>
      <c r="J13" s="14"/>
      <c r="K13" s="14"/>
      <c r="L13" s="16"/>
      <c r="M13" s="17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8.75" thickBot="1" x14ac:dyDescent="0.25">
      <c r="A14" s="194" t="s">
        <v>27</v>
      </c>
      <c r="B14" s="195"/>
      <c r="C14" s="195"/>
      <c r="D14" s="195"/>
      <c r="E14" s="196"/>
      <c r="F14" s="35"/>
      <c r="G14" s="27"/>
      <c r="H14" s="14"/>
      <c r="I14" s="15"/>
      <c r="J14" s="14"/>
      <c r="K14" s="14"/>
      <c r="L14" s="16"/>
      <c r="M14" s="17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21" x14ac:dyDescent="0.35">
      <c r="A15" s="197" t="s">
        <v>54</v>
      </c>
      <c r="B15" s="197"/>
      <c r="C15" s="197"/>
      <c r="D15" s="197"/>
      <c r="E15" s="197"/>
      <c r="F15" s="31"/>
      <c r="G15" s="27"/>
      <c r="H15" s="14"/>
      <c r="I15" s="15"/>
      <c r="J15" s="14"/>
      <c r="K15" s="14"/>
      <c r="L15" s="16"/>
      <c r="M15" s="17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s="2" customFormat="1" ht="18.75" thickBot="1" x14ac:dyDescent="0.25">
      <c r="A16" s="216" t="s">
        <v>72</v>
      </c>
      <c r="B16" s="216"/>
      <c r="C16" s="37"/>
      <c r="D16" s="38" t="s">
        <v>8</v>
      </c>
      <c r="E16" s="39"/>
      <c r="F16" s="36"/>
      <c r="G16" s="40"/>
      <c r="H16" s="9"/>
      <c r="I16" s="9"/>
      <c r="J16" s="9"/>
      <c r="K16" s="9"/>
      <c r="L16" s="9"/>
    </row>
    <row r="17" spans="1:8" s="3" customFormat="1" ht="16.5" customHeight="1" thickBot="1" x14ac:dyDescent="0.25">
      <c r="A17" s="211" t="s">
        <v>28</v>
      </c>
      <c r="B17" s="212"/>
      <c r="C17" s="48"/>
      <c r="D17" s="41"/>
      <c r="E17" s="42"/>
      <c r="F17" s="43"/>
      <c r="G17" s="44"/>
    </row>
    <row r="18" spans="1:8" s="2" customFormat="1" ht="13.5" customHeight="1" thickBot="1" x14ac:dyDescent="0.25">
      <c r="A18" s="36"/>
      <c r="B18" s="36"/>
      <c r="C18" s="129" t="str">
        <f>IF(D17="igen"," Kérjük folytassa a kitöltést a 30. sorban!","")</f>
        <v/>
      </c>
      <c r="D18" s="36"/>
      <c r="E18" s="36"/>
      <c r="F18" s="36"/>
    </row>
    <row r="19" spans="1:8" s="2" customFormat="1" ht="26.25" thickBot="1" x14ac:dyDescent="0.25">
      <c r="A19" s="87" t="s">
        <v>9</v>
      </c>
      <c r="B19" s="88"/>
      <c r="C19" s="88"/>
      <c r="D19" s="89" t="s">
        <v>10</v>
      </c>
      <c r="E19" s="88"/>
      <c r="F19" s="88"/>
      <c r="G19" s="90"/>
      <c r="H19" s="109"/>
    </row>
    <row r="20" spans="1:8" s="2" customFormat="1" ht="36.75" customHeight="1" thickBot="1" x14ac:dyDescent="0.25">
      <c r="A20" s="112" t="s">
        <v>29</v>
      </c>
      <c r="B20" s="100"/>
      <c r="C20" s="98"/>
      <c r="D20" s="102"/>
      <c r="E20" s="91" t="s">
        <v>30</v>
      </c>
      <c r="F20" s="91"/>
      <c r="G20" s="92" t="s">
        <v>13</v>
      </c>
      <c r="H20" s="110"/>
    </row>
    <row r="21" spans="1:8" s="2" customFormat="1" ht="13.5" customHeight="1" thickBot="1" x14ac:dyDescent="0.25">
      <c r="A21" s="93"/>
      <c r="B21" s="94" t="s">
        <v>12</v>
      </c>
      <c r="C21" s="94"/>
      <c r="D21" s="102"/>
      <c r="E21" s="100"/>
      <c r="F21" s="8"/>
      <c r="G21" s="121"/>
      <c r="H21" s="110"/>
    </row>
    <row r="22" spans="1:8" s="2" customFormat="1" ht="15.75" thickBot="1" x14ac:dyDescent="0.25">
      <c r="A22" s="93"/>
      <c r="B22" s="95"/>
      <c r="C22" s="95"/>
      <c r="D22" s="103" t="str">
        <f>IF(OR(ISBLANK(D20),ISBLANK(D21)),"Kérjük írja be a dátumokat!","")</f>
        <v>Kérjük írja be a dátumokat!</v>
      </c>
      <c r="E22" s="103" t="str">
        <f>IF(ISBLANK(E21),"Kérjük, válasszon (igen, nem) !", IF(E21="igen","Folytassa a B23. cellában!",""))</f>
        <v>Kérjük, válasszon (igen, nem) !</v>
      </c>
      <c r="F22" s="103"/>
      <c r="G22" s="104"/>
      <c r="H22" s="110"/>
    </row>
    <row r="23" spans="1:8" s="2" customFormat="1" ht="39" thickBot="1" x14ac:dyDescent="0.25">
      <c r="A23" s="112" t="s">
        <v>70</v>
      </c>
      <c r="B23" s="113"/>
      <c r="C23" s="98"/>
      <c r="D23" s="115" t="s">
        <v>11</v>
      </c>
      <c r="E23" s="115" t="s">
        <v>31</v>
      </c>
      <c r="F23" s="115"/>
      <c r="G23" s="85" t="s">
        <v>47</v>
      </c>
      <c r="H23" s="110"/>
    </row>
    <row r="24" spans="1:8" s="2" customFormat="1" ht="27" customHeight="1" thickBot="1" x14ac:dyDescent="0.25">
      <c r="A24" s="93"/>
      <c r="B24" s="95"/>
      <c r="C24" s="99"/>
      <c r="D24" s="116"/>
      <c r="E24" s="118"/>
      <c r="F24" s="117"/>
      <c r="G24" s="214"/>
      <c r="H24" s="110"/>
    </row>
    <row r="25" spans="1:8" s="2" customFormat="1" ht="39" thickBot="1" x14ac:dyDescent="0.25">
      <c r="A25" s="112" t="s">
        <v>26</v>
      </c>
      <c r="B25" s="123"/>
      <c r="C25" s="101"/>
      <c r="D25" s="86" t="str">
        <f>IF(D24="","Írja be a dátumot!","")</f>
        <v>Írja be a dátumot!</v>
      </c>
      <c r="E25" s="86" t="str">
        <f>IF(E24="","Válassza ki a módot!","")</f>
        <v>Válassza ki a módot!</v>
      </c>
      <c r="F25" s="86"/>
      <c r="G25" s="215"/>
      <c r="H25" s="110"/>
    </row>
    <row r="26" spans="1:8" s="2" customFormat="1" ht="39.75" customHeight="1" thickBot="1" x14ac:dyDescent="0.25">
      <c r="A26" s="96"/>
      <c r="B26" s="105" t="str">
        <f>IF( AND(B20&lt;&gt;"",B23="nem",B25&lt;&gt;""),"Köszönjük a kitöltést, mentse el majd küldje be az adatlapot!","")</f>
        <v/>
      </c>
      <c r="C26" s="97"/>
      <c r="D26" s="97"/>
      <c r="E26" s="213" t="str">
        <f>IF(AND(B20&lt;&gt;"",B23="igen",LEFT(E24,3)&lt;&gt;"Egy"),IF(NOT(ISBLANK(E24)),"Köszönjük a kitöltést! Mentse el, majd küldje be az adatlapot.",""),"")</f>
        <v/>
      </c>
      <c r="F26" s="213"/>
      <c r="G26" s="122" t="str">
        <f>IF(AND(B20&lt;&gt;"",B23="igen",LEFT(E24,3)="Egy"),IF(ISBLANK(G24),"Indokolja!", "Köszönjük a kitöltést! Mentse el majd küldje be az adatlapot!"),"")</f>
        <v/>
      </c>
      <c r="H26" s="111"/>
    </row>
    <row r="27" spans="1:8" s="2" customFormat="1" ht="13.5" customHeight="1" thickBot="1" x14ac:dyDescent="0.25">
      <c r="A27" s="36"/>
      <c r="B27" s="36"/>
      <c r="C27" s="45"/>
      <c r="D27" s="36"/>
      <c r="E27" s="36"/>
      <c r="F27" s="36"/>
    </row>
    <row r="28" spans="1:8" ht="115.5" thickBot="1" x14ac:dyDescent="0.25">
      <c r="A28" s="205" t="s">
        <v>32</v>
      </c>
      <c r="B28" s="206"/>
      <c r="C28" s="80"/>
      <c r="D28" s="119" t="s">
        <v>68</v>
      </c>
      <c r="E28" s="119" t="s">
        <v>46</v>
      </c>
      <c r="F28" s="31"/>
      <c r="G28" s="119" t="s">
        <v>34</v>
      </c>
    </row>
    <row r="29" spans="1:8" x14ac:dyDescent="0.2">
      <c r="A29" s="209" t="s">
        <v>33</v>
      </c>
      <c r="B29" s="201"/>
      <c r="C29" s="49"/>
      <c r="D29" s="203"/>
      <c r="E29" s="207"/>
      <c r="F29" s="199"/>
      <c r="G29" s="192"/>
    </row>
    <row r="30" spans="1:8" ht="42" customHeight="1" thickBot="1" x14ac:dyDescent="0.25">
      <c r="A30" s="210"/>
      <c r="B30" s="202"/>
      <c r="C30" s="49"/>
      <c r="D30" s="204"/>
      <c r="E30" s="208"/>
      <c r="F30" s="200"/>
      <c r="G30" s="193"/>
    </row>
    <row r="31" spans="1:8" s="22" customFormat="1" ht="15" customHeight="1" thickBot="1" x14ac:dyDescent="0.25">
      <c r="A31" s="64"/>
      <c r="B31" s="49"/>
      <c r="C31" s="49"/>
      <c r="D31" s="47"/>
      <c r="E31" s="47"/>
      <c r="F31" s="47"/>
      <c r="G31" s="79"/>
    </row>
    <row r="32" spans="1:8" ht="51.75" customHeight="1" thickBot="1" x14ac:dyDescent="0.25">
      <c r="A32" s="46" t="s">
        <v>24</v>
      </c>
      <c r="B32" s="66"/>
      <c r="C32" s="50"/>
      <c r="D32" s="120" t="s">
        <v>57</v>
      </c>
      <c r="E32" s="67"/>
      <c r="F32" s="31"/>
      <c r="G32" s="68" t="str">
        <f>IF(AND(LEFT(B32,3)="nem",E32="nem"),"  B32=nem és E32=nem  --&gt; HIBA ! (Vagy saját hálózatán szolgáltat, vagy más hálózatán)","")</f>
        <v/>
      </c>
    </row>
    <row r="33" spans="1:8" s="22" customFormat="1" ht="7.5" customHeight="1" thickBot="1" x14ac:dyDescent="0.25">
      <c r="A33" s="64"/>
      <c r="B33" s="132"/>
      <c r="C33" s="50"/>
      <c r="D33" s="64"/>
      <c r="E33" s="132"/>
      <c r="F33" s="133"/>
      <c r="G33" s="106"/>
    </row>
    <row r="34" spans="1:8" ht="42.75" customHeight="1" thickBot="1" x14ac:dyDescent="0.25">
      <c r="A34" s="61" t="s">
        <v>15</v>
      </c>
      <c r="B34" s="66"/>
      <c r="C34" s="56"/>
      <c r="D34" s="133" t="str">
        <f>IF(AND(LEFT(B29,3)="nem",B34="nem"),"  B29=nem és B34=nem  --&gt; HIBA ! (Valamely szolgáltató nevében kötni kell a szerződéseket!)","")</f>
        <v/>
      </c>
      <c r="E34" s="51"/>
      <c r="F34" s="52"/>
      <c r="G34" s="55"/>
    </row>
    <row r="35" spans="1:8" ht="8.25" customHeight="1" x14ac:dyDescent="0.3">
      <c r="A35" s="53"/>
      <c r="B35" s="58" t="str">
        <f>IF(AND(B29="nem",B34="nem"), "HIBA!  Valamely szolgáltató nevében szerződnie kell ! ","")</f>
        <v/>
      </c>
      <c r="C35" s="54"/>
      <c r="D35" s="55"/>
      <c r="E35" s="55"/>
      <c r="F35" s="55"/>
      <c r="G35" s="31"/>
    </row>
    <row r="36" spans="1:8" ht="12.75" customHeight="1" thickBot="1" x14ac:dyDescent="0.25">
      <c r="A36" s="198" t="str">
        <f>IF(AND(LEFT(B29,3)="nem",1=1)," A szolgáltató adatai, melynek a nevében a szerződéseket köti:", " A mobil rádiótelefon hálózatot biztosító szolgáltató adatai:")</f>
        <v xml:space="preserve"> A mobil rádiótelefon hálózatot biztosító szolgáltató adatai:</v>
      </c>
      <c r="B36" s="198"/>
      <c r="C36" s="198"/>
      <c r="D36" s="198"/>
      <c r="E36" s="62"/>
      <c r="F36" s="62"/>
      <c r="G36" s="31"/>
    </row>
    <row r="37" spans="1:8" ht="12.75" customHeight="1" thickBot="1" x14ac:dyDescent="0.25">
      <c r="A37" s="130" t="s">
        <v>3</v>
      </c>
      <c r="B37" s="130" t="s">
        <v>5</v>
      </c>
      <c r="C37" s="130"/>
      <c r="D37" s="46" t="s">
        <v>4</v>
      </c>
      <c r="E37" s="62"/>
      <c r="F37" s="62"/>
      <c r="G37" s="31"/>
    </row>
    <row r="38" spans="1:8" ht="16.5" thickBot="1" x14ac:dyDescent="0.3">
      <c r="A38" s="134"/>
      <c r="B38" s="135"/>
      <c r="C38" s="55"/>
      <c r="D38" s="136"/>
      <c r="E38" s="59"/>
      <c r="F38" s="60"/>
      <c r="G38" s="31"/>
    </row>
    <row r="39" spans="1:8" s="125" customFormat="1" ht="19.5" thickBot="1" x14ac:dyDescent="0.35">
      <c r="A39" s="127"/>
      <c r="B39" s="126" t="str">
        <f>IF(AND(OR(ISBLANK(A38),ISBLANK(B38),ISBLANK(D38),ISBLANK(B40)),LEFT(B34,4)="igen")," Töltse ki az összes mezőt a 38.sorban + mellékletek,  majd kattintson a B41. cellára!",IF(LEFT(E32,4)="igen","Töltse ki az összes mezőt a 38.sorban majd folytassa a B42 cellában! ",""))</f>
        <v/>
      </c>
      <c r="C39" s="127"/>
      <c r="D39" s="124"/>
      <c r="E39" s="127"/>
      <c r="F39" s="137"/>
      <c r="G39" s="124"/>
    </row>
    <row r="40" spans="1:8" ht="77.25" thickBot="1" x14ac:dyDescent="0.25">
      <c r="A40" s="108" t="s">
        <v>48</v>
      </c>
      <c r="B40" s="128"/>
      <c r="D40" s="108" t="s">
        <v>56</v>
      </c>
      <c r="E40" s="107"/>
    </row>
    <row r="41" spans="1:8" ht="16.5" thickBot="1" x14ac:dyDescent="0.3">
      <c r="A41" s="60"/>
      <c r="B41" s="143" t="str">
        <f>IF(AND(LEFT(B34,4)="igen",NOT(ISBLANK(A38)),NOT(ISBLANK(B38)),NOT(ISBLANK(D38)),NOT(ISBLANK(E40)),NOT(ISBLANK(B40))),"Köszönjük a kitöltést! Mentse, majd küldje be az adatlapot és szükség esetén a szerződés mintákat",IF(LEFT(E32,4)="igen","Folytassa a kitöltést a B42 Cellában!",""))</f>
        <v/>
      </c>
      <c r="C41" s="60"/>
      <c r="D41" s="60"/>
      <c r="E41" s="63"/>
      <c r="F41" s="60"/>
    </row>
    <row r="42" spans="1:8" ht="51.75" thickBot="1" x14ac:dyDescent="0.25">
      <c r="A42" s="46" t="s">
        <v>58</v>
      </c>
      <c r="B42" s="142"/>
      <c r="C42" s="50"/>
      <c r="D42" s="114" t="s">
        <v>59</v>
      </c>
      <c r="E42" s="66"/>
      <c r="F42" s="31"/>
      <c r="G42" s="138" t="str">
        <f>IF(AND(LEFT(B42,3)="nem",E42="nem"),"  B40=nem és D40=nem  --&gt;HIBA! (Valami alapján kell szolgáltatnia!  Törölje a hibás beírást!)",IF(AND(LEFT(B42,4)="igen",LEFT(E42,4)="igen"),"  B39=igen és D39=igen  --&gt;HIBA?
 Törölje a D39 cellát! (Mindkét típusú szerződései vannak?)
Indokolja a megjegyzés mezőben!  (B70 cella)",""))</f>
        <v/>
      </c>
    </row>
    <row r="43" spans="1:8" s="22" customFormat="1" ht="13.5" thickBot="1" x14ac:dyDescent="0.25">
      <c r="A43" s="64"/>
      <c r="B43" s="50"/>
      <c r="C43" s="64"/>
      <c r="D43" s="50"/>
      <c r="E43" s="57"/>
      <c r="F43" s="69"/>
    </row>
    <row r="44" spans="1:8" ht="39" customHeight="1" thickBot="1" x14ac:dyDescent="0.25">
      <c r="A44" s="172" t="s">
        <v>16</v>
      </c>
      <c r="B44" s="174"/>
      <c r="C44" s="31"/>
      <c r="D44" s="172" t="s">
        <v>35</v>
      </c>
      <c r="E44" s="173"/>
      <c r="F44" s="60"/>
      <c r="G44" s="31"/>
      <c r="H44" s="31"/>
    </row>
    <row r="45" spans="1:8" ht="15" x14ac:dyDescent="0.2">
      <c r="A45" s="70" t="s">
        <v>37</v>
      </c>
      <c r="B45" s="144"/>
      <c r="C45" s="31"/>
      <c r="D45" s="76" t="s">
        <v>25</v>
      </c>
      <c r="E45" s="147"/>
      <c r="F45" s="60"/>
      <c r="G45" s="31"/>
      <c r="H45" s="31"/>
    </row>
    <row r="46" spans="1:8" x14ac:dyDescent="0.2">
      <c r="A46" s="71" t="s">
        <v>38</v>
      </c>
      <c r="B46" s="145"/>
      <c r="C46" s="31"/>
      <c r="D46" s="77" t="s">
        <v>36</v>
      </c>
      <c r="E46" s="148"/>
      <c r="F46" s="60"/>
      <c r="G46" s="31"/>
      <c r="H46" s="31"/>
    </row>
    <row r="47" spans="1:8" ht="26.25" thickBot="1" x14ac:dyDescent="0.25">
      <c r="A47" s="72" t="s">
        <v>50</v>
      </c>
      <c r="B47" s="146"/>
      <c r="C47" s="31"/>
      <c r="D47" s="77" t="s">
        <v>38</v>
      </c>
      <c r="E47" s="148"/>
      <c r="F47" s="60"/>
      <c r="G47" s="31"/>
      <c r="H47" s="31"/>
    </row>
    <row r="48" spans="1:8" ht="26.25" thickBot="1" x14ac:dyDescent="0.25">
      <c r="A48" s="60"/>
      <c r="B48" s="60"/>
      <c r="C48" s="31"/>
      <c r="D48" s="78" t="s">
        <v>49</v>
      </c>
      <c r="E48" s="149"/>
      <c r="F48" s="60"/>
      <c r="G48" s="31"/>
      <c r="H48" s="31"/>
    </row>
    <row r="49" spans="1:9" ht="13.5" thickBot="1" x14ac:dyDescent="0.25">
      <c r="A49" s="60"/>
      <c r="B49" s="60"/>
      <c r="C49" s="31"/>
      <c r="D49" s="82"/>
      <c r="E49" s="60"/>
      <c r="F49" s="60"/>
      <c r="G49" s="31"/>
      <c r="H49" s="31"/>
      <c r="I49" s="31"/>
    </row>
    <row r="50" spans="1:9" ht="51.75" thickBot="1" x14ac:dyDescent="0.25">
      <c r="A50" s="46" t="s">
        <v>60</v>
      </c>
      <c r="B50" s="142"/>
      <c r="C50" s="132"/>
      <c r="D50" s="46" t="s">
        <v>61</v>
      </c>
      <c r="E50" s="66"/>
      <c r="F50" s="31"/>
      <c r="G50" s="138" t="str">
        <f>IF(AND(LEFT(B50,3)="nem",LEFT(E50,3)="nem"),"  B50=nem és E50=nem  --&gt;HIBA! (Legalább 1 összekapcsolási pontnak lennie kell!)
",IF(AND(B50="igen",E50="igen"),"  B40=igen és D40=igen  --&gt;HIBA?
(Mindkét módon kapcsolódik?)
Indokolja a megjegyzés mezőben!",""))</f>
        <v/>
      </c>
      <c r="H50" s="31"/>
      <c r="I50" s="31"/>
    </row>
    <row r="51" spans="1:9" s="22" customFormat="1" ht="13.5" thickBot="1" x14ac:dyDescent="0.25">
      <c r="A51" s="64"/>
      <c r="B51" s="132"/>
      <c r="C51" s="64"/>
      <c r="D51" s="132"/>
      <c r="E51" s="133"/>
      <c r="F51" s="69"/>
      <c r="G51" s="139"/>
      <c r="H51" s="139"/>
      <c r="I51" s="139"/>
    </row>
    <row r="52" spans="1:9" ht="24.75" customHeight="1" thickBot="1" x14ac:dyDescent="0.25">
      <c r="A52" s="172" t="s">
        <v>45</v>
      </c>
      <c r="B52" s="174"/>
      <c r="C52" s="31"/>
      <c r="D52" s="175" t="s">
        <v>44</v>
      </c>
      <c r="E52" s="173"/>
      <c r="F52" s="60"/>
      <c r="G52" s="31"/>
      <c r="H52" s="31"/>
      <c r="I52" s="31"/>
    </row>
    <row r="53" spans="1:9" ht="15" x14ac:dyDescent="0.2">
      <c r="A53" s="76" t="s">
        <v>17</v>
      </c>
      <c r="B53" s="150"/>
      <c r="C53" s="31"/>
      <c r="D53" s="73" t="s">
        <v>21</v>
      </c>
      <c r="E53" s="151"/>
      <c r="F53" s="60"/>
      <c r="G53" s="31"/>
      <c r="H53" s="31"/>
      <c r="I53" s="31"/>
    </row>
    <row r="54" spans="1:9" x14ac:dyDescent="0.2">
      <c r="A54" s="77" t="s">
        <v>51</v>
      </c>
      <c r="B54" s="151"/>
      <c r="C54" s="31"/>
      <c r="D54" s="74" t="s">
        <v>22</v>
      </c>
      <c r="E54" s="151"/>
      <c r="F54" s="60"/>
      <c r="G54" s="31"/>
      <c r="H54" s="31"/>
      <c r="I54" s="31"/>
    </row>
    <row r="55" spans="1:9" ht="51.75" thickBot="1" x14ac:dyDescent="0.25">
      <c r="A55" s="78" t="s">
        <v>52</v>
      </c>
      <c r="B55" s="152"/>
      <c r="C55" s="31"/>
      <c r="D55" s="74" t="s">
        <v>23</v>
      </c>
      <c r="E55" s="151"/>
      <c r="F55" s="60"/>
      <c r="G55" s="31"/>
      <c r="H55" s="31"/>
      <c r="I55" s="31"/>
    </row>
    <row r="56" spans="1:9" ht="44.25" customHeight="1" thickBot="1" x14ac:dyDescent="0.25">
      <c r="A56" s="60"/>
      <c r="B56" s="60"/>
      <c r="C56" s="31"/>
      <c r="D56" s="75" t="s">
        <v>39</v>
      </c>
      <c r="E56" s="149"/>
      <c r="F56" s="60"/>
      <c r="G56" s="31"/>
      <c r="H56" s="31"/>
    </row>
    <row r="57" spans="1:9" ht="13.5" thickBot="1" x14ac:dyDescent="0.25">
      <c r="A57" s="60"/>
      <c r="B57" s="60"/>
      <c r="C57" s="60"/>
      <c r="D57" s="60"/>
      <c r="E57" s="60"/>
      <c r="F57" s="60"/>
      <c r="G57" s="31"/>
      <c r="H57" s="31"/>
    </row>
    <row r="58" spans="1:9" ht="51.75" thickBot="1" x14ac:dyDescent="0.25">
      <c r="A58" s="130" t="s">
        <v>62</v>
      </c>
      <c r="B58" s="66"/>
      <c r="C58" s="132"/>
      <c r="D58" s="46" t="s">
        <v>63</v>
      </c>
      <c r="E58" s="142"/>
      <c r="F58" s="31"/>
      <c r="G58" s="133" t="str">
        <f>IF(AND(LEFT(B58,3)="nem",LEFT(E58,3)="nem"),"  B58=nem és E58=nem  --&gt;HIBA! (Valamely számmezőt használnia kell!)
",IF(AND(B58="igen",E58="igen"),"  B58=igen ésE58=igen  --&gt;HIBA?
(Mindkét módon használ számokat?)
Indokolja a megjegyzés mezőben!",""))</f>
        <v/>
      </c>
      <c r="H58" s="31"/>
    </row>
    <row r="59" spans="1:9" s="22" customFormat="1" ht="13.5" thickBot="1" x14ac:dyDescent="0.25">
      <c r="A59" s="64"/>
      <c r="B59" s="132"/>
      <c r="C59" s="132"/>
      <c r="D59" s="64"/>
      <c r="E59" s="132"/>
      <c r="F59" s="133"/>
      <c r="G59" s="69"/>
      <c r="H59" s="139"/>
    </row>
    <row r="60" spans="1:9" ht="26.25" customHeight="1" thickBot="1" x14ac:dyDescent="0.25">
      <c r="A60" s="172" t="s">
        <v>40</v>
      </c>
      <c r="B60" s="174"/>
      <c r="C60" s="69"/>
      <c r="D60" s="176" t="s">
        <v>18</v>
      </c>
      <c r="E60" s="177"/>
      <c r="F60" s="60"/>
      <c r="G60" s="60"/>
      <c r="H60" s="31"/>
      <c r="I60" s="31"/>
    </row>
    <row r="61" spans="1:9" ht="25.5" customHeight="1" x14ac:dyDescent="0.2">
      <c r="A61" s="73" t="s">
        <v>41</v>
      </c>
      <c r="B61" s="153"/>
      <c r="C61" s="64"/>
      <c r="D61" s="73" t="s">
        <v>19</v>
      </c>
      <c r="E61" s="155"/>
      <c r="F61" s="60"/>
      <c r="G61" s="60"/>
      <c r="H61" s="31"/>
      <c r="I61" s="31"/>
    </row>
    <row r="62" spans="1:9" ht="13.5" thickBot="1" x14ac:dyDescent="0.25">
      <c r="A62" s="75" t="s">
        <v>42</v>
      </c>
      <c r="B62" s="154"/>
      <c r="C62" s="69"/>
      <c r="D62" s="74" t="s">
        <v>4</v>
      </c>
      <c r="E62" s="155"/>
      <c r="F62" s="60"/>
      <c r="G62" s="60"/>
      <c r="H62" s="31"/>
      <c r="I62" s="31"/>
    </row>
    <row r="63" spans="1:9" ht="13.5" thickBot="1" x14ac:dyDescent="0.25">
      <c r="A63" s="31"/>
      <c r="B63" s="31"/>
      <c r="C63" s="69"/>
      <c r="D63" s="75" t="s">
        <v>5</v>
      </c>
      <c r="E63" s="154"/>
      <c r="F63" s="60"/>
      <c r="G63" s="60"/>
      <c r="H63" s="31"/>
      <c r="I63" s="31"/>
    </row>
    <row r="64" spans="1:9" ht="13.5" thickBot="1" x14ac:dyDescent="0.25">
      <c r="A64" s="60"/>
      <c r="B64" s="60"/>
      <c r="C64" s="60"/>
      <c r="D64" s="60"/>
      <c r="E64" s="60"/>
      <c r="F64" s="60"/>
      <c r="G64" s="31"/>
      <c r="H64" s="31"/>
      <c r="I64" s="31"/>
    </row>
    <row r="65" spans="1:9" ht="39" thickBot="1" x14ac:dyDescent="0.25">
      <c r="A65" s="60"/>
      <c r="B65" s="60"/>
      <c r="C65" s="60"/>
      <c r="D65" s="46" t="s">
        <v>64</v>
      </c>
      <c r="E65" s="66"/>
      <c r="F65" s="60"/>
      <c r="G65" s="60"/>
      <c r="H65" s="31"/>
      <c r="I65" s="31"/>
    </row>
    <row r="66" spans="1:9" s="84" customFormat="1" ht="4.5" customHeight="1" thickBot="1" x14ac:dyDescent="0.25">
      <c r="A66" s="69"/>
      <c r="B66" s="69"/>
      <c r="C66" s="69"/>
      <c r="D66" s="64"/>
      <c r="E66" s="132"/>
      <c r="F66" s="69"/>
      <c r="G66" s="69"/>
      <c r="H66" s="69"/>
      <c r="I66" s="69"/>
    </row>
    <row r="67" spans="1:9" ht="39" thickBot="1" x14ac:dyDescent="0.25">
      <c r="A67" s="60"/>
      <c r="B67" s="60"/>
      <c r="C67" s="60"/>
      <c r="D67" s="46" t="s">
        <v>53</v>
      </c>
      <c r="E67" s="156"/>
      <c r="F67" s="60"/>
      <c r="G67" s="31"/>
      <c r="H67" s="31"/>
    </row>
    <row r="68" spans="1:9" ht="13.5" thickBot="1" x14ac:dyDescent="0.25">
      <c r="A68" s="60"/>
      <c r="B68" s="60"/>
      <c r="C68" s="60"/>
      <c r="D68" s="140"/>
      <c r="E68" s="60"/>
      <c r="F68" s="60"/>
      <c r="G68" s="31"/>
      <c r="H68" s="31"/>
    </row>
    <row r="69" spans="1:9" ht="64.5" thickBot="1" x14ac:dyDescent="0.25">
      <c r="A69" s="130" t="s">
        <v>65</v>
      </c>
      <c r="B69" s="66"/>
      <c r="C69" s="132"/>
      <c r="D69" s="81" t="s">
        <v>66</v>
      </c>
      <c r="E69" s="157"/>
      <c r="F69" s="133"/>
      <c r="G69" s="132" t="s">
        <v>43</v>
      </c>
      <c r="H69" s="31"/>
    </row>
    <row r="70" spans="1:9" ht="13.5" thickBot="1" x14ac:dyDescent="0.25">
      <c r="A70" s="60"/>
      <c r="B70" s="60"/>
      <c r="C70" s="60"/>
      <c r="D70" s="60"/>
      <c r="E70" s="60"/>
      <c r="F70" s="60"/>
      <c r="G70" s="31"/>
      <c r="H70" s="31"/>
    </row>
    <row r="71" spans="1:9" ht="26.25" thickBot="1" x14ac:dyDescent="0.25">
      <c r="A71" s="60"/>
      <c r="B71" s="65" t="s">
        <v>71</v>
      </c>
      <c r="C71" s="60"/>
      <c r="D71" s="60"/>
      <c r="E71" s="60"/>
      <c r="F71" s="60"/>
      <c r="G71" s="31"/>
      <c r="H71" s="31"/>
    </row>
    <row r="72" spans="1:9" x14ac:dyDescent="0.2">
      <c r="A72" s="83" t="s">
        <v>20</v>
      </c>
      <c r="B72" s="131" t="s">
        <v>55</v>
      </c>
      <c r="C72" s="60"/>
      <c r="D72" s="60"/>
      <c r="E72" s="60"/>
      <c r="F72" s="60"/>
      <c r="G72" s="31"/>
      <c r="H72" s="31"/>
    </row>
    <row r="73" spans="1:9" x14ac:dyDescent="0.2">
      <c r="A73" s="158"/>
      <c r="B73" s="145"/>
      <c r="C73" s="60">
        <v>1</v>
      </c>
      <c r="D73" s="60"/>
      <c r="E73" s="60"/>
      <c r="F73" s="60"/>
      <c r="G73" s="31"/>
      <c r="H73" s="31"/>
    </row>
    <row r="74" spans="1:9" x14ac:dyDescent="0.2">
      <c r="A74" s="158"/>
      <c r="B74" s="145"/>
      <c r="C74" s="60"/>
      <c r="D74" s="60"/>
      <c r="E74" s="60"/>
      <c r="F74" s="60"/>
      <c r="G74" s="31"/>
      <c r="H74" s="31"/>
    </row>
    <row r="75" spans="1:9" x14ac:dyDescent="0.2">
      <c r="A75" s="158"/>
      <c r="B75" s="145"/>
      <c r="C75" s="60"/>
      <c r="D75" s="60"/>
      <c r="E75" s="60"/>
      <c r="F75" s="60"/>
      <c r="G75" s="31"/>
      <c r="H75" s="31"/>
    </row>
    <row r="76" spans="1:9" ht="13.5" thickBot="1" x14ac:dyDescent="0.25">
      <c r="A76" s="159"/>
      <c r="B76" s="146"/>
      <c r="C76" s="31"/>
      <c r="D76" s="31"/>
      <c r="E76" s="31"/>
      <c r="F76" s="31"/>
      <c r="G76" s="31"/>
      <c r="H76" s="31"/>
    </row>
    <row r="77" spans="1:9" s="125" customFormat="1" ht="36.75" customHeight="1" thickBot="1" x14ac:dyDescent="0.35">
      <c r="A77" s="124"/>
      <c r="B77" s="141" t="str">
        <f>IF(AND(NOT(ISBLANK(B73)),NOT(ISBLANK(A73))),"Köszönjük a kitöltést! Ha az összes végződtetési díjat beírta, mentse, majd küldje be az adatlapot és az adatlapon megadott csatolandó állományokat!","")</f>
        <v/>
      </c>
      <c r="C77" s="124"/>
      <c r="D77" s="124"/>
      <c r="E77" s="124"/>
      <c r="F77" s="124"/>
      <c r="G77" s="124"/>
      <c r="H77" s="124"/>
    </row>
    <row r="78" spans="1:9" x14ac:dyDescent="0.2">
      <c r="A78" s="187" t="s">
        <v>14</v>
      </c>
      <c r="B78" s="178"/>
      <c r="C78" s="179"/>
      <c r="D78" s="180"/>
      <c r="E78" s="31"/>
      <c r="F78" s="31"/>
      <c r="G78" s="31"/>
      <c r="H78" s="31"/>
      <c r="I78" s="31"/>
    </row>
    <row r="79" spans="1:9" x14ac:dyDescent="0.2">
      <c r="A79" s="188"/>
      <c r="B79" s="181"/>
      <c r="C79" s="182"/>
      <c r="D79" s="183"/>
      <c r="E79" s="31"/>
      <c r="F79" s="31"/>
      <c r="G79" s="31"/>
      <c r="H79" s="31"/>
      <c r="I79" s="31"/>
    </row>
    <row r="80" spans="1:9" x14ac:dyDescent="0.2">
      <c r="A80" s="188"/>
      <c r="B80" s="181"/>
      <c r="C80" s="182"/>
      <c r="D80" s="183"/>
      <c r="E80" s="31"/>
      <c r="F80" s="31"/>
      <c r="G80" s="31"/>
      <c r="H80" s="31"/>
      <c r="I80" s="31"/>
    </row>
    <row r="81" spans="1:9" x14ac:dyDescent="0.2">
      <c r="A81" s="188"/>
      <c r="B81" s="181"/>
      <c r="C81" s="182"/>
      <c r="D81" s="183"/>
      <c r="E81" s="31"/>
      <c r="F81" s="31"/>
      <c r="G81" s="31"/>
      <c r="H81" s="31"/>
      <c r="I81" s="31"/>
    </row>
    <row r="82" spans="1:9" x14ac:dyDescent="0.2">
      <c r="A82" s="188"/>
      <c r="B82" s="181"/>
      <c r="C82" s="182"/>
      <c r="D82" s="183"/>
      <c r="E82" s="31"/>
      <c r="F82" s="31"/>
      <c r="G82" s="31"/>
      <c r="H82" s="31"/>
      <c r="I82" s="31"/>
    </row>
    <row r="83" spans="1:9" ht="13.5" thickBot="1" x14ac:dyDescent="0.25">
      <c r="A83" s="189"/>
      <c r="B83" s="184"/>
      <c r="C83" s="185"/>
      <c r="D83" s="186"/>
      <c r="E83" s="31"/>
      <c r="F83" s="31"/>
      <c r="G83" s="31"/>
      <c r="H83" s="31"/>
      <c r="I83" s="31"/>
    </row>
    <row r="84" spans="1:9" x14ac:dyDescent="0.2">
      <c r="A84" s="31"/>
      <c r="B84" s="31"/>
      <c r="C84" s="31"/>
      <c r="D84" s="31"/>
      <c r="E84" s="31"/>
      <c r="F84" s="31"/>
      <c r="G84" s="31"/>
      <c r="H84" s="31"/>
      <c r="I84" s="31"/>
    </row>
    <row r="85" spans="1:9" x14ac:dyDescent="0.2">
      <c r="A85" s="31"/>
      <c r="B85" s="171"/>
      <c r="C85" s="31"/>
      <c r="D85" s="31"/>
      <c r="E85" s="31"/>
      <c r="F85" s="31"/>
      <c r="G85" s="31"/>
      <c r="H85" s="31"/>
      <c r="I85" s="31"/>
    </row>
    <row r="86" spans="1:9" x14ac:dyDescent="0.2">
      <c r="A86" s="31"/>
      <c r="B86" s="171"/>
      <c r="C86" s="31"/>
      <c r="D86" s="31"/>
      <c r="E86" s="31"/>
      <c r="F86" s="31"/>
      <c r="G86" s="31"/>
      <c r="H86" s="31"/>
      <c r="I86" s="31"/>
    </row>
    <row r="87" spans="1:9" x14ac:dyDescent="0.2">
      <c r="A87" s="31"/>
      <c r="B87" s="31"/>
      <c r="C87" s="31"/>
      <c r="D87" s="31"/>
      <c r="E87" s="31"/>
      <c r="F87" s="31"/>
      <c r="G87" s="31"/>
      <c r="H87" s="31"/>
      <c r="I87" s="31"/>
    </row>
    <row r="88" spans="1:9" x14ac:dyDescent="0.2">
      <c r="A88" s="31"/>
      <c r="B88" s="31"/>
      <c r="C88" s="31"/>
      <c r="D88" s="31"/>
      <c r="E88" s="31"/>
      <c r="F88" s="31"/>
      <c r="G88" s="31"/>
      <c r="H88" s="31"/>
      <c r="I88" s="31"/>
    </row>
    <row r="89" spans="1:9" x14ac:dyDescent="0.2">
      <c r="A89" s="31"/>
      <c r="B89" s="31"/>
      <c r="C89" s="31"/>
      <c r="D89" s="31"/>
      <c r="E89" s="31"/>
      <c r="F89" s="31"/>
      <c r="G89" s="31"/>
      <c r="H89" s="31"/>
      <c r="I89" s="31"/>
    </row>
    <row r="90" spans="1:9" x14ac:dyDescent="0.2">
      <c r="A90" s="31"/>
      <c r="B90" s="31"/>
      <c r="C90" s="31"/>
      <c r="D90" s="31"/>
      <c r="E90" s="31"/>
      <c r="F90" s="31"/>
      <c r="G90" s="31"/>
      <c r="H90" s="31"/>
      <c r="I90" s="31"/>
    </row>
    <row r="91" spans="1:9" x14ac:dyDescent="0.2">
      <c r="A91" s="31"/>
      <c r="B91" s="31"/>
      <c r="C91" s="31"/>
      <c r="D91" s="31"/>
      <c r="E91" s="31"/>
      <c r="F91" s="31"/>
      <c r="G91" s="31"/>
      <c r="H91" s="31"/>
      <c r="I91" s="31"/>
    </row>
    <row r="92" spans="1:9" x14ac:dyDescent="0.2">
      <c r="A92" s="31"/>
      <c r="B92" s="31"/>
      <c r="C92" s="31"/>
      <c r="D92" s="31"/>
      <c r="E92" s="31"/>
      <c r="F92" s="31"/>
      <c r="G92" s="31"/>
      <c r="H92" s="31"/>
      <c r="I92" s="31"/>
    </row>
    <row r="93" spans="1:9" x14ac:dyDescent="0.2">
      <c r="A93" s="31"/>
      <c r="B93" s="31"/>
      <c r="C93" s="31"/>
      <c r="D93" s="31"/>
      <c r="E93" s="31"/>
      <c r="F93" s="31"/>
      <c r="G93" s="31"/>
      <c r="H93" s="31"/>
      <c r="I93" s="31"/>
    </row>
    <row r="94" spans="1:9" x14ac:dyDescent="0.2">
      <c r="A94" s="31"/>
      <c r="B94" s="31"/>
      <c r="C94" s="31"/>
      <c r="D94" s="31"/>
      <c r="E94" s="31"/>
      <c r="F94" s="31"/>
      <c r="G94" s="31"/>
      <c r="H94" s="31"/>
      <c r="I94" s="31"/>
    </row>
    <row r="95" spans="1:9" x14ac:dyDescent="0.2">
      <c r="A95" s="31"/>
      <c r="B95" s="31"/>
      <c r="C95" s="31"/>
      <c r="D95" s="31"/>
      <c r="E95" s="31"/>
      <c r="F95" s="31"/>
      <c r="G95" s="31"/>
      <c r="H95" s="31"/>
      <c r="I95" s="31"/>
    </row>
    <row r="96" spans="1:9" x14ac:dyDescent="0.2">
      <c r="A96" s="31"/>
      <c r="B96" s="31"/>
      <c r="C96" s="31"/>
      <c r="D96" s="31"/>
      <c r="E96" s="31"/>
      <c r="F96" s="31"/>
      <c r="G96" s="31"/>
      <c r="H96" s="31"/>
      <c r="I96" s="31"/>
    </row>
    <row r="97" spans="1:9" x14ac:dyDescent="0.2">
      <c r="A97" s="31"/>
      <c r="B97" s="31"/>
      <c r="C97" s="31"/>
      <c r="D97" s="31"/>
      <c r="E97" s="31"/>
      <c r="F97" s="31"/>
      <c r="G97" s="31"/>
      <c r="H97" s="31"/>
      <c r="I97" s="31"/>
    </row>
    <row r="98" spans="1:9" x14ac:dyDescent="0.2">
      <c r="A98" s="31"/>
      <c r="B98" s="31"/>
      <c r="C98" s="31"/>
      <c r="D98" s="31"/>
      <c r="E98" s="31"/>
      <c r="F98" s="31"/>
      <c r="G98" s="31"/>
      <c r="H98" s="31"/>
      <c r="I98" s="31"/>
    </row>
    <row r="99" spans="1:9" x14ac:dyDescent="0.2">
      <c r="A99" s="31"/>
      <c r="B99" s="31"/>
      <c r="C99" s="31"/>
      <c r="D99" s="31"/>
      <c r="E99" s="31"/>
      <c r="F99" s="31"/>
      <c r="G99" s="31"/>
      <c r="H99" s="31"/>
      <c r="I99" s="31"/>
    </row>
    <row r="100" spans="1:9" x14ac:dyDescent="0.2">
      <c r="A100" s="31"/>
      <c r="B100" s="31"/>
      <c r="C100" s="31"/>
      <c r="D100" s="31"/>
      <c r="E100" s="31"/>
      <c r="F100" s="31"/>
      <c r="G100" s="31"/>
      <c r="H100" s="31"/>
      <c r="I100" s="31"/>
    </row>
    <row r="101" spans="1:9" x14ac:dyDescent="0.2">
      <c r="A101" s="31"/>
      <c r="B101" s="31"/>
      <c r="C101" s="31"/>
      <c r="D101" s="31"/>
      <c r="E101" s="31"/>
      <c r="F101" s="31"/>
      <c r="G101" s="31"/>
      <c r="H101" s="31"/>
      <c r="I101" s="31"/>
    </row>
    <row r="102" spans="1:9" x14ac:dyDescent="0.2">
      <c r="A102" s="31"/>
      <c r="B102" s="31"/>
      <c r="C102" s="31"/>
      <c r="D102" s="31"/>
      <c r="E102" s="31"/>
      <c r="F102" s="31"/>
      <c r="G102" s="31"/>
      <c r="H102" s="31"/>
      <c r="I102" s="31"/>
    </row>
    <row r="103" spans="1:9" x14ac:dyDescent="0.2">
      <c r="A103" s="31"/>
      <c r="B103" s="31"/>
      <c r="C103" s="31"/>
      <c r="D103" s="31"/>
      <c r="E103" s="31"/>
      <c r="F103" s="31"/>
      <c r="G103" s="31"/>
      <c r="H103" s="31"/>
      <c r="I103" s="31"/>
    </row>
    <row r="104" spans="1:9" x14ac:dyDescent="0.2">
      <c r="A104" s="31"/>
      <c r="B104" s="31"/>
      <c r="C104" s="31"/>
      <c r="D104" s="31"/>
      <c r="E104" s="31"/>
      <c r="F104" s="31"/>
      <c r="G104" s="31"/>
      <c r="H104" s="31"/>
      <c r="I104" s="31"/>
    </row>
    <row r="105" spans="1:9" x14ac:dyDescent="0.2">
      <c r="A105" s="31"/>
      <c r="B105" s="31"/>
      <c r="C105" s="31"/>
      <c r="D105" s="31"/>
      <c r="E105" s="31"/>
      <c r="F105" s="31"/>
      <c r="G105" s="31"/>
      <c r="H105" s="31"/>
      <c r="I105" s="31"/>
    </row>
    <row r="106" spans="1:9" x14ac:dyDescent="0.2">
      <c r="A106" s="31"/>
      <c r="B106" s="31"/>
      <c r="C106" s="31"/>
      <c r="D106" s="31"/>
      <c r="E106" s="31"/>
      <c r="F106" s="31"/>
      <c r="G106" s="31"/>
      <c r="H106" s="31"/>
      <c r="I106" s="31"/>
    </row>
    <row r="107" spans="1:9" x14ac:dyDescent="0.2">
      <c r="A107" s="31"/>
      <c r="B107" s="31"/>
      <c r="C107" s="31"/>
      <c r="D107" s="31"/>
      <c r="E107" s="31"/>
      <c r="F107" s="31"/>
      <c r="G107" s="31"/>
      <c r="H107" s="31"/>
      <c r="I107" s="31"/>
    </row>
    <row r="108" spans="1:9" x14ac:dyDescent="0.2">
      <c r="A108" s="31"/>
      <c r="B108" s="31"/>
      <c r="C108" s="31"/>
      <c r="D108" s="31"/>
      <c r="E108" s="31"/>
      <c r="F108" s="31"/>
      <c r="G108" s="31"/>
      <c r="H108" s="31"/>
      <c r="I108" s="31"/>
    </row>
    <row r="109" spans="1:9" x14ac:dyDescent="0.2">
      <c r="A109" s="31"/>
      <c r="B109" s="31"/>
      <c r="C109" s="31"/>
      <c r="D109" s="31"/>
      <c r="E109" s="31"/>
      <c r="F109" s="31"/>
      <c r="G109" s="31"/>
      <c r="H109" s="31"/>
      <c r="I109" s="31"/>
    </row>
    <row r="110" spans="1:9" x14ac:dyDescent="0.2">
      <c r="A110" s="31"/>
      <c r="B110" s="31"/>
      <c r="C110" s="31"/>
      <c r="D110" s="31"/>
      <c r="E110" s="31"/>
      <c r="F110" s="31"/>
      <c r="G110" s="31"/>
      <c r="H110" s="31"/>
      <c r="I110" s="31"/>
    </row>
    <row r="111" spans="1:9" x14ac:dyDescent="0.2">
      <c r="A111" s="31"/>
      <c r="B111" s="31"/>
      <c r="C111" s="31"/>
      <c r="D111" s="31"/>
      <c r="E111" s="31"/>
      <c r="F111" s="31"/>
      <c r="G111" s="31"/>
      <c r="H111" s="31"/>
      <c r="I111" s="31"/>
    </row>
    <row r="112" spans="1:9" x14ac:dyDescent="0.2">
      <c r="A112" s="31"/>
      <c r="B112" s="31"/>
      <c r="C112" s="31"/>
      <c r="D112" s="31"/>
      <c r="E112" s="31"/>
      <c r="F112" s="31"/>
      <c r="G112" s="31"/>
      <c r="H112" s="31"/>
      <c r="I112" s="31"/>
    </row>
    <row r="113" spans="1:9" x14ac:dyDescent="0.2">
      <c r="A113" s="31"/>
      <c r="B113" s="31"/>
      <c r="C113" s="31"/>
      <c r="D113" s="31"/>
      <c r="E113" s="31"/>
      <c r="F113" s="31"/>
      <c r="G113" s="31"/>
      <c r="H113" s="31"/>
      <c r="I113" s="31"/>
    </row>
    <row r="114" spans="1:9" x14ac:dyDescent="0.2">
      <c r="A114" s="31"/>
      <c r="B114" s="31"/>
      <c r="C114" s="31"/>
      <c r="D114" s="31"/>
      <c r="E114" s="31"/>
      <c r="F114" s="31"/>
      <c r="G114" s="31"/>
      <c r="H114" s="31"/>
      <c r="I114" s="31"/>
    </row>
    <row r="115" spans="1:9" x14ac:dyDescent="0.2">
      <c r="A115" s="31"/>
      <c r="B115" s="31"/>
      <c r="C115" s="31"/>
      <c r="D115" s="31"/>
      <c r="E115" s="31"/>
      <c r="F115" s="31"/>
      <c r="G115" s="31"/>
      <c r="H115" s="31"/>
      <c r="I115" s="31"/>
    </row>
    <row r="116" spans="1:9" x14ac:dyDescent="0.2">
      <c r="A116" s="31"/>
      <c r="B116" s="31"/>
      <c r="C116" s="31"/>
      <c r="D116" s="31"/>
      <c r="E116" s="31"/>
      <c r="F116" s="31"/>
      <c r="G116" s="31"/>
      <c r="H116" s="31"/>
      <c r="I116" s="31"/>
    </row>
    <row r="117" spans="1:9" x14ac:dyDescent="0.2">
      <c r="A117" s="31"/>
      <c r="B117" s="31"/>
      <c r="C117" s="31"/>
      <c r="D117" s="31"/>
      <c r="E117" s="31"/>
      <c r="F117" s="31"/>
      <c r="G117" s="31"/>
      <c r="H117" s="31"/>
      <c r="I117" s="31"/>
    </row>
    <row r="118" spans="1:9" x14ac:dyDescent="0.2">
      <c r="A118" s="31"/>
      <c r="B118" s="31"/>
      <c r="C118" s="31"/>
      <c r="D118" s="31"/>
      <c r="E118" s="31"/>
      <c r="F118" s="31"/>
      <c r="G118" s="31"/>
      <c r="H118" s="31"/>
      <c r="I118" s="31"/>
    </row>
    <row r="119" spans="1:9" x14ac:dyDescent="0.2">
      <c r="A119" s="31"/>
      <c r="B119" s="31"/>
      <c r="C119" s="31"/>
      <c r="D119" s="31"/>
      <c r="E119" s="31"/>
      <c r="F119" s="31"/>
      <c r="G119" s="31"/>
      <c r="H119" s="31"/>
      <c r="I119" s="31"/>
    </row>
    <row r="120" spans="1:9" x14ac:dyDescent="0.2">
      <c r="A120" s="31"/>
      <c r="B120" s="31"/>
      <c r="C120" s="31"/>
      <c r="D120" s="31"/>
      <c r="E120" s="31"/>
      <c r="F120" s="31"/>
      <c r="G120" s="31"/>
      <c r="H120" s="31"/>
      <c r="I120" s="31"/>
    </row>
    <row r="121" spans="1:9" x14ac:dyDescent="0.2">
      <c r="A121" s="31"/>
      <c r="B121" s="31"/>
      <c r="C121" s="31"/>
      <c r="D121" s="31"/>
      <c r="E121" s="31"/>
      <c r="F121" s="31"/>
      <c r="G121" s="31"/>
      <c r="H121" s="31"/>
      <c r="I121" s="31"/>
    </row>
    <row r="122" spans="1:9" x14ac:dyDescent="0.2">
      <c r="A122" s="31"/>
      <c r="B122" s="31"/>
      <c r="C122" s="31"/>
      <c r="D122" s="31"/>
      <c r="E122" s="31"/>
      <c r="F122" s="31"/>
      <c r="G122" s="31"/>
      <c r="H122" s="31"/>
      <c r="I122" s="31"/>
    </row>
    <row r="123" spans="1:9" x14ac:dyDescent="0.2">
      <c r="A123" s="31"/>
      <c r="B123" s="31"/>
      <c r="C123" s="31"/>
      <c r="D123" s="31"/>
      <c r="E123" s="31"/>
      <c r="F123" s="31"/>
      <c r="G123" s="31"/>
      <c r="H123" s="31"/>
      <c r="I123" s="31"/>
    </row>
    <row r="124" spans="1:9" x14ac:dyDescent="0.2">
      <c r="A124" s="31"/>
      <c r="B124" s="31"/>
      <c r="C124" s="31"/>
      <c r="D124" s="31"/>
      <c r="E124" s="31"/>
      <c r="F124" s="31"/>
      <c r="G124" s="31"/>
      <c r="H124" s="31"/>
      <c r="I124" s="31"/>
    </row>
    <row r="125" spans="1:9" x14ac:dyDescent="0.2">
      <c r="A125" s="31"/>
      <c r="B125" s="31"/>
      <c r="C125" s="31"/>
      <c r="D125" s="31"/>
      <c r="E125" s="31"/>
      <c r="F125" s="31"/>
      <c r="G125" s="31"/>
      <c r="H125" s="31"/>
      <c r="I125" s="31"/>
    </row>
    <row r="126" spans="1:9" x14ac:dyDescent="0.2">
      <c r="A126" s="31"/>
      <c r="B126" s="31"/>
      <c r="C126" s="31"/>
      <c r="D126" s="31"/>
      <c r="E126" s="31"/>
      <c r="F126" s="31"/>
      <c r="G126" s="31"/>
      <c r="H126" s="31"/>
      <c r="I126" s="31"/>
    </row>
    <row r="127" spans="1:9" x14ac:dyDescent="0.2">
      <c r="A127" s="31"/>
      <c r="B127" s="31"/>
      <c r="C127" s="31"/>
      <c r="D127" s="31"/>
      <c r="E127" s="31"/>
      <c r="F127" s="31"/>
      <c r="G127" s="31"/>
      <c r="H127" s="31"/>
      <c r="I127" s="31"/>
    </row>
    <row r="128" spans="1:9" x14ac:dyDescent="0.2">
      <c r="A128" s="31"/>
      <c r="B128" s="31"/>
      <c r="C128" s="31"/>
      <c r="D128" s="31"/>
      <c r="E128" s="31"/>
      <c r="F128" s="31"/>
      <c r="G128" s="31"/>
      <c r="H128" s="31"/>
      <c r="I128" s="31"/>
    </row>
    <row r="129" spans="1:9" x14ac:dyDescent="0.2">
      <c r="A129" s="31"/>
      <c r="B129" s="31"/>
      <c r="C129" s="31"/>
      <c r="D129" s="31"/>
      <c r="E129" s="31"/>
      <c r="F129" s="31"/>
      <c r="G129" s="31"/>
      <c r="H129" s="31"/>
      <c r="I129" s="31"/>
    </row>
    <row r="130" spans="1:9" x14ac:dyDescent="0.2">
      <c r="A130" s="31"/>
      <c r="B130" s="31"/>
      <c r="C130" s="31"/>
      <c r="D130" s="31"/>
      <c r="E130" s="31"/>
      <c r="F130" s="31"/>
      <c r="G130" s="31"/>
      <c r="H130" s="31"/>
      <c r="I130" s="31"/>
    </row>
    <row r="131" spans="1:9" x14ac:dyDescent="0.2">
      <c r="A131" s="31"/>
      <c r="B131" s="31"/>
      <c r="C131" s="31"/>
      <c r="D131" s="31"/>
      <c r="E131" s="31"/>
      <c r="F131" s="31"/>
      <c r="G131" s="31"/>
      <c r="H131" s="31"/>
      <c r="I131" s="31"/>
    </row>
    <row r="132" spans="1:9" x14ac:dyDescent="0.2">
      <c r="A132" s="31"/>
      <c r="B132" s="31"/>
      <c r="C132" s="31"/>
      <c r="D132" s="31"/>
      <c r="E132" s="31"/>
      <c r="F132" s="31"/>
      <c r="G132" s="31"/>
      <c r="H132" s="31"/>
      <c r="I132" s="31"/>
    </row>
    <row r="133" spans="1:9" x14ac:dyDescent="0.2">
      <c r="A133" s="31"/>
      <c r="B133" s="31"/>
      <c r="C133" s="31"/>
      <c r="D133" s="31"/>
      <c r="E133" s="31"/>
      <c r="F133" s="31"/>
      <c r="G133" s="31"/>
      <c r="H133" s="31"/>
      <c r="I133" s="31"/>
    </row>
    <row r="134" spans="1:9" x14ac:dyDescent="0.2">
      <c r="A134" s="31"/>
      <c r="B134" s="31"/>
      <c r="C134" s="31"/>
      <c r="D134" s="31"/>
      <c r="E134" s="31"/>
      <c r="F134" s="31"/>
      <c r="G134" s="31"/>
      <c r="H134" s="31"/>
      <c r="I134" s="31"/>
    </row>
    <row r="135" spans="1:9" x14ac:dyDescent="0.2">
      <c r="A135" s="31"/>
      <c r="B135" s="31"/>
      <c r="C135" s="31"/>
      <c r="D135" s="31"/>
      <c r="E135" s="31"/>
      <c r="F135" s="31"/>
      <c r="G135" s="31"/>
      <c r="H135" s="31"/>
      <c r="I135" s="31"/>
    </row>
    <row r="136" spans="1:9" x14ac:dyDescent="0.2">
      <c r="A136" s="31"/>
      <c r="B136" s="31"/>
      <c r="C136" s="31"/>
      <c r="D136" s="31"/>
      <c r="E136" s="31"/>
      <c r="F136" s="31"/>
      <c r="G136" s="31"/>
      <c r="H136" s="31"/>
      <c r="I136" s="31"/>
    </row>
    <row r="137" spans="1:9" x14ac:dyDescent="0.2">
      <c r="A137" s="31"/>
      <c r="B137" s="31"/>
      <c r="C137" s="31"/>
      <c r="D137" s="31"/>
      <c r="E137" s="31"/>
      <c r="F137" s="31"/>
      <c r="G137" s="31"/>
      <c r="H137" s="31"/>
      <c r="I137" s="31"/>
    </row>
    <row r="138" spans="1:9" x14ac:dyDescent="0.2">
      <c r="A138" s="31"/>
      <c r="B138" s="31"/>
      <c r="C138" s="31"/>
      <c r="D138" s="31"/>
      <c r="E138" s="31"/>
      <c r="F138" s="31"/>
      <c r="G138" s="31"/>
      <c r="H138" s="31"/>
      <c r="I138" s="31"/>
    </row>
    <row r="139" spans="1:9" x14ac:dyDescent="0.2">
      <c r="A139" s="31"/>
      <c r="B139" s="31"/>
      <c r="C139" s="31"/>
      <c r="D139" s="31"/>
      <c r="E139" s="31"/>
      <c r="F139" s="31"/>
      <c r="G139" s="31"/>
      <c r="H139" s="31"/>
      <c r="I139" s="31"/>
    </row>
    <row r="140" spans="1:9" x14ac:dyDescent="0.2">
      <c r="A140" s="31"/>
      <c r="B140" s="31"/>
      <c r="C140" s="31"/>
      <c r="D140" s="31"/>
      <c r="E140" s="31"/>
      <c r="F140" s="31"/>
      <c r="G140" s="31"/>
      <c r="H140" s="31"/>
      <c r="I140" s="31"/>
    </row>
    <row r="141" spans="1:9" x14ac:dyDescent="0.2">
      <c r="A141" s="31"/>
      <c r="B141" s="31"/>
      <c r="C141" s="31"/>
      <c r="D141" s="31"/>
      <c r="E141" s="31"/>
      <c r="F141" s="31"/>
      <c r="G141" s="31"/>
      <c r="H141" s="31"/>
      <c r="I141" s="31"/>
    </row>
    <row r="142" spans="1:9" x14ac:dyDescent="0.2">
      <c r="A142" s="31"/>
      <c r="B142" s="31"/>
      <c r="C142" s="31"/>
      <c r="D142" s="31"/>
      <c r="E142" s="31"/>
      <c r="F142" s="31"/>
      <c r="G142" s="31"/>
      <c r="H142" s="31"/>
      <c r="I142" s="31"/>
    </row>
    <row r="143" spans="1:9" x14ac:dyDescent="0.2">
      <c r="A143" s="31"/>
      <c r="B143" s="31"/>
      <c r="C143" s="31"/>
      <c r="D143" s="31"/>
      <c r="E143" s="31"/>
      <c r="F143" s="31"/>
      <c r="G143" s="31"/>
      <c r="H143" s="31"/>
      <c r="I143" s="31"/>
    </row>
    <row r="144" spans="1:9" x14ac:dyDescent="0.2">
      <c r="A144" s="31"/>
      <c r="B144" s="31"/>
      <c r="C144" s="31"/>
      <c r="D144" s="31"/>
      <c r="E144" s="31"/>
      <c r="F144" s="31"/>
      <c r="G144" s="31"/>
      <c r="H144" s="31"/>
      <c r="I144" s="31"/>
    </row>
    <row r="145" spans="1:9" x14ac:dyDescent="0.2">
      <c r="A145" s="31"/>
      <c r="B145" s="31"/>
      <c r="C145" s="31"/>
      <c r="D145" s="31"/>
      <c r="E145" s="31"/>
      <c r="F145" s="31"/>
      <c r="G145" s="31"/>
      <c r="H145" s="31"/>
      <c r="I145" s="31"/>
    </row>
    <row r="146" spans="1:9" x14ac:dyDescent="0.2">
      <c r="A146" s="31"/>
      <c r="B146" s="31"/>
      <c r="C146" s="31"/>
      <c r="D146" s="31"/>
      <c r="E146" s="31"/>
      <c r="F146" s="31"/>
      <c r="G146" s="31"/>
      <c r="H146" s="31"/>
      <c r="I146" s="31"/>
    </row>
    <row r="147" spans="1:9" x14ac:dyDescent="0.2">
      <c r="A147" s="31"/>
      <c r="B147" s="31"/>
      <c r="C147" s="31"/>
      <c r="D147" s="31"/>
      <c r="E147" s="31"/>
      <c r="F147" s="31"/>
      <c r="G147" s="31"/>
      <c r="H147" s="31"/>
      <c r="I147" s="31"/>
    </row>
    <row r="148" spans="1:9" x14ac:dyDescent="0.2">
      <c r="A148" s="31"/>
      <c r="B148" s="31"/>
      <c r="C148" s="31"/>
      <c r="D148" s="31"/>
      <c r="E148" s="31"/>
      <c r="F148" s="31"/>
      <c r="G148" s="31"/>
      <c r="H148" s="31"/>
      <c r="I148" s="31"/>
    </row>
    <row r="149" spans="1:9" x14ac:dyDescent="0.2">
      <c r="A149" s="31"/>
      <c r="B149" s="31"/>
      <c r="C149" s="31"/>
      <c r="D149" s="31"/>
      <c r="E149" s="31"/>
      <c r="F149" s="31"/>
      <c r="G149" s="31"/>
      <c r="H149" s="31"/>
      <c r="I149" s="31"/>
    </row>
    <row r="150" spans="1:9" x14ac:dyDescent="0.2">
      <c r="A150" s="31"/>
      <c r="B150" s="31"/>
      <c r="C150" s="31"/>
      <c r="D150" s="31"/>
      <c r="E150" s="31"/>
      <c r="F150" s="31"/>
      <c r="G150" s="31"/>
      <c r="H150" s="31"/>
      <c r="I150" s="31"/>
    </row>
    <row r="151" spans="1:9" x14ac:dyDescent="0.2">
      <c r="A151" s="31"/>
      <c r="B151" s="31"/>
      <c r="C151" s="31"/>
      <c r="D151" s="31"/>
      <c r="E151" s="31"/>
      <c r="F151" s="31"/>
      <c r="G151" s="31"/>
      <c r="H151" s="31"/>
      <c r="I151" s="31"/>
    </row>
    <row r="152" spans="1:9" x14ac:dyDescent="0.2">
      <c r="A152" s="31"/>
      <c r="B152" s="31"/>
      <c r="C152" s="31"/>
      <c r="D152" s="31"/>
      <c r="E152" s="31"/>
      <c r="F152" s="31"/>
      <c r="G152" s="31"/>
      <c r="H152" s="31"/>
      <c r="I152" s="31"/>
    </row>
    <row r="153" spans="1:9" x14ac:dyDescent="0.2">
      <c r="A153" s="31"/>
      <c r="B153" s="31"/>
      <c r="C153" s="31"/>
      <c r="D153" s="31"/>
      <c r="E153" s="31"/>
      <c r="F153" s="31"/>
      <c r="G153" s="31"/>
      <c r="H153" s="31"/>
      <c r="I153" s="31"/>
    </row>
    <row r="154" spans="1:9" x14ac:dyDescent="0.2">
      <c r="A154" s="31"/>
      <c r="B154" s="31"/>
      <c r="C154" s="31"/>
      <c r="D154" s="31"/>
      <c r="E154" s="31"/>
      <c r="F154" s="31"/>
      <c r="G154" s="31"/>
      <c r="H154" s="31"/>
      <c r="I154" s="31"/>
    </row>
    <row r="155" spans="1:9" x14ac:dyDescent="0.2">
      <c r="A155" s="31"/>
      <c r="B155" s="31"/>
      <c r="C155" s="31"/>
      <c r="D155" s="31"/>
      <c r="E155" s="31"/>
      <c r="F155" s="31"/>
      <c r="G155" s="31"/>
      <c r="H155" s="31"/>
      <c r="I155" s="31"/>
    </row>
    <row r="156" spans="1:9" x14ac:dyDescent="0.2">
      <c r="A156" s="31"/>
      <c r="B156" s="31"/>
      <c r="C156" s="31"/>
      <c r="D156" s="31"/>
      <c r="E156" s="31"/>
      <c r="F156" s="31"/>
      <c r="G156" s="31"/>
      <c r="H156" s="31"/>
      <c r="I156" s="31"/>
    </row>
    <row r="157" spans="1:9" x14ac:dyDescent="0.2">
      <c r="A157" s="31"/>
      <c r="B157" s="31"/>
      <c r="C157" s="31"/>
      <c r="D157" s="31"/>
      <c r="E157" s="31"/>
      <c r="F157" s="31"/>
      <c r="G157" s="31"/>
      <c r="H157" s="31"/>
      <c r="I157" s="31"/>
    </row>
    <row r="158" spans="1:9" x14ac:dyDescent="0.2">
      <c r="A158" s="31"/>
      <c r="B158" s="31"/>
      <c r="C158" s="31"/>
      <c r="D158" s="31"/>
      <c r="E158" s="31"/>
      <c r="F158" s="31"/>
      <c r="G158" s="31"/>
      <c r="H158" s="31"/>
      <c r="I158" s="31"/>
    </row>
    <row r="159" spans="1:9" x14ac:dyDescent="0.2">
      <c r="A159" s="31"/>
      <c r="B159" s="31"/>
      <c r="C159" s="31"/>
      <c r="D159" s="31"/>
      <c r="E159" s="31"/>
      <c r="F159" s="31"/>
      <c r="G159" s="31"/>
      <c r="H159" s="31"/>
      <c r="I159" s="31"/>
    </row>
    <row r="160" spans="1:9" x14ac:dyDescent="0.2">
      <c r="A160" s="31"/>
      <c r="B160" s="31"/>
      <c r="C160" s="31"/>
      <c r="D160" s="31"/>
      <c r="E160" s="31"/>
      <c r="F160" s="31"/>
      <c r="G160" s="31"/>
      <c r="H160" s="31"/>
      <c r="I160" s="31"/>
    </row>
    <row r="161" spans="1:9" x14ac:dyDescent="0.2">
      <c r="A161" s="31"/>
      <c r="B161" s="31"/>
      <c r="C161" s="31"/>
      <c r="D161" s="31"/>
      <c r="E161" s="31"/>
      <c r="F161" s="31"/>
      <c r="G161" s="31"/>
      <c r="H161" s="31"/>
      <c r="I161" s="31"/>
    </row>
    <row r="162" spans="1:9" x14ac:dyDescent="0.2">
      <c r="A162" s="31"/>
      <c r="B162" s="31"/>
      <c r="C162" s="31"/>
      <c r="D162" s="31"/>
      <c r="E162" s="31"/>
      <c r="F162" s="31"/>
      <c r="G162" s="31"/>
      <c r="H162" s="31"/>
      <c r="I162" s="31"/>
    </row>
    <row r="163" spans="1:9" x14ac:dyDescent="0.2">
      <c r="A163" s="31"/>
      <c r="B163" s="31"/>
      <c r="C163" s="31"/>
      <c r="D163" s="31"/>
      <c r="E163" s="31"/>
      <c r="F163" s="31"/>
      <c r="G163" s="31"/>
      <c r="H163" s="31"/>
      <c r="I163" s="31"/>
    </row>
    <row r="164" spans="1:9" x14ac:dyDescent="0.2">
      <c r="A164" s="31"/>
      <c r="B164" s="31"/>
      <c r="C164" s="31"/>
      <c r="D164" s="31"/>
      <c r="E164" s="31"/>
      <c r="F164" s="31"/>
      <c r="G164" s="31"/>
      <c r="H164" s="31"/>
      <c r="I164" s="31"/>
    </row>
    <row r="165" spans="1:9" x14ac:dyDescent="0.2">
      <c r="A165" s="31"/>
      <c r="B165" s="31"/>
      <c r="C165" s="31"/>
      <c r="D165" s="31"/>
      <c r="E165" s="31"/>
      <c r="F165" s="31"/>
      <c r="G165" s="31"/>
      <c r="H165" s="31"/>
      <c r="I165" s="31"/>
    </row>
    <row r="166" spans="1:9" x14ac:dyDescent="0.2">
      <c r="A166" s="31"/>
      <c r="B166" s="31"/>
      <c r="C166" s="31"/>
      <c r="D166" s="31"/>
      <c r="E166" s="31"/>
      <c r="F166" s="31"/>
      <c r="G166" s="31"/>
      <c r="H166" s="31"/>
      <c r="I166" s="31"/>
    </row>
    <row r="167" spans="1:9" x14ac:dyDescent="0.2">
      <c r="A167" s="31"/>
      <c r="B167" s="31"/>
      <c r="C167" s="31"/>
      <c r="D167" s="31"/>
      <c r="E167" s="31"/>
      <c r="F167" s="31"/>
      <c r="G167" s="31"/>
      <c r="H167" s="31"/>
      <c r="I167" s="31"/>
    </row>
    <row r="168" spans="1:9" x14ac:dyDescent="0.2">
      <c r="A168" s="31"/>
      <c r="B168" s="31"/>
      <c r="C168" s="31"/>
      <c r="D168" s="31"/>
      <c r="E168" s="31"/>
      <c r="F168" s="31"/>
      <c r="G168" s="31"/>
      <c r="H168" s="31"/>
      <c r="I168" s="31"/>
    </row>
    <row r="169" spans="1:9" x14ac:dyDescent="0.2">
      <c r="A169" s="31"/>
      <c r="B169" s="31"/>
      <c r="C169" s="31"/>
      <c r="D169" s="31"/>
      <c r="E169" s="31"/>
      <c r="F169" s="31"/>
      <c r="G169" s="31"/>
      <c r="H169" s="31"/>
      <c r="I169" s="31"/>
    </row>
    <row r="170" spans="1:9" x14ac:dyDescent="0.2">
      <c r="A170" s="31"/>
      <c r="B170" s="31"/>
      <c r="C170" s="31"/>
      <c r="D170" s="31"/>
      <c r="E170" s="31"/>
      <c r="F170" s="31"/>
      <c r="G170" s="31"/>
      <c r="H170" s="31"/>
      <c r="I170" s="31"/>
    </row>
    <row r="171" spans="1:9" x14ac:dyDescent="0.2">
      <c r="A171" s="31"/>
      <c r="B171" s="31"/>
      <c r="C171" s="31"/>
      <c r="D171" s="31"/>
      <c r="E171" s="31"/>
      <c r="F171" s="31"/>
      <c r="G171" s="31"/>
      <c r="H171" s="31"/>
      <c r="I171" s="31"/>
    </row>
    <row r="172" spans="1:9" x14ac:dyDescent="0.2">
      <c r="A172" s="31"/>
      <c r="B172" s="31"/>
      <c r="C172" s="31"/>
      <c r="D172" s="31"/>
      <c r="E172" s="31"/>
      <c r="F172" s="31"/>
      <c r="G172" s="31"/>
      <c r="H172" s="31"/>
      <c r="I172" s="31"/>
    </row>
    <row r="173" spans="1:9" x14ac:dyDescent="0.2">
      <c r="A173" s="31"/>
      <c r="B173" s="31"/>
      <c r="C173" s="31"/>
      <c r="D173" s="31"/>
      <c r="E173" s="31"/>
      <c r="F173" s="31"/>
      <c r="G173" s="31"/>
      <c r="H173" s="31"/>
      <c r="I173" s="31"/>
    </row>
    <row r="174" spans="1:9" x14ac:dyDescent="0.2">
      <c r="A174" s="31"/>
      <c r="B174" s="31"/>
      <c r="C174" s="31"/>
      <c r="D174" s="31"/>
      <c r="E174" s="31"/>
      <c r="F174" s="31"/>
      <c r="G174" s="31"/>
      <c r="H174" s="31"/>
      <c r="I174" s="31"/>
    </row>
    <row r="175" spans="1:9" x14ac:dyDescent="0.2">
      <c r="A175" s="31"/>
      <c r="B175" s="31"/>
      <c r="C175" s="31"/>
      <c r="D175" s="31"/>
      <c r="E175" s="31"/>
      <c r="F175" s="31"/>
      <c r="G175" s="31"/>
      <c r="H175" s="31"/>
      <c r="I175" s="31"/>
    </row>
    <row r="176" spans="1:9" x14ac:dyDescent="0.2">
      <c r="A176" s="31"/>
      <c r="B176" s="31"/>
      <c r="C176" s="31"/>
      <c r="D176" s="31"/>
      <c r="E176" s="31"/>
      <c r="F176" s="31"/>
      <c r="G176" s="31"/>
      <c r="H176" s="31"/>
      <c r="I176" s="31"/>
    </row>
    <row r="177" spans="1:9" x14ac:dyDescent="0.2">
      <c r="A177" s="31"/>
      <c r="B177" s="31"/>
      <c r="C177" s="31"/>
      <c r="D177" s="31"/>
      <c r="E177" s="31"/>
      <c r="F177" s="31"/>
      <c r="G177" s="31"/>
      <c r="H177" s="31"/>
      <c r="I177" s="31"/>
    </row>
    <row r="178" spans="1:9" x14ac:dyDescent="0.2">
      <c r="A178" s="31"/>
      <c r="B178" s="31"/>
      <c r="C178" s="31"/>
      <c r="D178" s="31"/>
      <c r="E178" s="31"/>
      <c r="F178" s="31"/>
      <c r="G178" s="31"/>
      <c r="H178" s="31"/>
      <c r="I178" s="31"/>
    </row>
    <row r="179" spans="1:9" x14ac:dyDescent="0.2">
      <c r="A179" s="31"/>
      <c r="B179" s="31"/>
      <c r="C179" s="31"/>
      <c r="D179" s="31"/>
      <c r="E179" s="31"/>
      <c r="F179" s="31"/>
      <c r="G179" s="31"/>
      <c r="H179" s="31"/>
      <c r="I179" s="31"/>
    </row>
    <row r="180" spans="1:9" x14ac:dyDescent="0.2">
      <c r="A180" s="31"/>
      <c r="B180" s="31"/>
      <c r="C180" s="31"/>
      <c r="D180" s="31"/>
      <c r="E180" s="31"/>
      <c r="F180" s="31"/>
      <c r="G180" s="31"/>
      <c r="H180" s="31"/>
      <c r="I180" s="31"/>
    </row>
    <row r="181" spans="1:9" x14ac:dyDescent="0.2">
      <c r="A181" s="31"/>
      <c r="B181" s="31"/>
      <c r="C181" s="31"/>
      <c r="D181" s="31"/>
      <c r="E181" s="31"/>
      <c r="F181" s="31"/>
      <c r="G181" s="31"/>
      <c r="H181" s="31"/>
      <c r="I181" s="31"/>
    </row>
    <row r="182" spans="1:9" x14ac:dyDescent="0.2">
      <c r="A182" s="31"/>
      <c r="B182" s="31"/>
      <c r="C182" s="31"/>
      <c r="D182" s="31"/>
      <c r="E182" s="31"/>
      <c r="F182" s="31"/>
      <c r="G182" s="31"/>
      <c r="H182" s="31"/>
      <c r="I182" s="31"/>
    </row>
  </sheetData>
  <mergeCells count="29">
    <mergeCell ref="G29:G30"/>
    <mergeCell ref="A60:B60"/>
    <mergeCell ref="A14:E14"/>
    <mergeCell ref="A15:E15"/>
    <mergeCell ref="A36:D36"/>
    <mergeCell ref="F29:F30"/>
    <mergeCell ref="B29:B30"/>
    <mergeCell ref="D29:D30"/>
    <mergeCell ref="A28:B28"/>
    <mergeCell ref="E29:E30"/>
    <mergeCell ref="A29:A30"/>
    <mergeCell ref="A17:B17"/>
    <mergeCell ref="E26:F26"/>
    <mergeCell ref="G24:G25"/>
    <mergeCell ref="A16:B16"/>
    <mergeCell ref="A1:E1"/>
    <mergeCell ref="A3:E3"/>
    <mergeCell ref="A5:E5"/>
    <mergeCell ref="B9:E9"/>
    <mergeCell ref="B85:B86"/>
    <mergeCell ref="D44:E44"/>
    <mergeCell ref="A44:B44"/>
    <mergeCell ref="A52:B52"/>
    <mergeCell ref="D52:E52"/>
    <mergeCell ref="D60:E60"/>
    <mergeCell ref="B78:D83"/>
    <mergeCell ref="A78:A83"/>
    <mergeCell ref="A8:E8"/>
    <mergeCell ref="A12:E12"/>
  </mergeCells>
  <conditionalFormatting sqref="E38:F39 A36 E36:F36 A37:F37 H19:H26 H29:H30 A38:C39 A33:F35 A32:E32 G32 D38 A42:E42 G42 A43:F49 A50:E50 G50 A51:F57 A58:E58 G58 A59:F59 A64:F76 C60:F63 A61:B62 A60 A19:G31 A40:F41">
    <cfRule type="expression" dxfId="81" priority="87">
      <formula>$D$17=""</formula>
    </cfRule>
  </conditionalFormatting>
  <conditionalFormatting sqref="E38:F39 A36 E36:F36 A37:F37 A38:C39 A28:E28 G28 A29:F31 A33:F35 A32:E32 G32 A42:E42 G42 A43:F49 A50:E50 G50 A51:F57 A58:E58 G58 A59:F59 A64:F76 C60:F63 A61:B62 A60 A40:F41">
    <cfRule type="expression" dxfId="80" priority="95">
      <formula>$D$17="nem"</formula>
    </cfRule>
  </conditionalFormatting>
  <conditionalFormatting sqref="A19:G26">
    <cfRule type="expression" dxfId="79" priority="94">
      <formula>$D$17="igen"</formula>
    </cfRule>
  </conditionalFormatting>
  <conditionalFormatting sqref="A23:B25 D20:G25">
    <cfRule type="expression" dxfId="78" priority="93">
      <formula>$B$20&lt;&gt;"igen"</formula>
    </cfRule>
  </conditionalFormatting>
  <conditionalFormatting sqref="B21 D19">
    <cfRule type="expression" dxfId="77" priority="81">
      <formula>$B$20="nem"</formula>
    </cfRule>
    <cfRule type="expression" dxfId="76" priority="92">
      <formula>$B$20=""</formula>
    </cfRule>
  </conditionalFormatting>
  <conditionalFormatting sqref="A23:G25">
    <cfRule type="expression" dxfId="75" priority="91">
      <formula>$B$20="igen"</formula>
    </cfRule>
  </conditionalFormatting>
  <conditionalFormatting sqref="G20:G22">
    <cfRule type="expression" dxfId="74" priority="90">
      <formula>AND($B$20="igen",$E$21&lt;&gt;"nem")</formula>
    </cfRule>
  </conditionalFormatting>
  <conditionalFormatting sqref="D20 D21:E21">
    <cfRule type="expression" dxfId="73" priority="89">
      <formula>$B$20="igen"</formula>
    </cfRule>
  </conditionalFormatting>
  <conditionalFormatting sqref="A19:H26">
    <cfRule type="expression" dxfId="72" priority="86">
      <formula>$D$17="igen"</formula>
    </cfRule>
  </conditionalFormatting>
  <conditionalFormatting sqref="B20">
    <cfRule type="expression" dxfId="71" priority="85">
      <formula>$D$17="nem"</formula>
    </cfRule>
  </conditionalFormatting>
  <conditionalFormatting sqref="G21">
    <cfRule type="expression" dxfId="70" priority="84">
      <formula>$E$21="nem"</formula>
    </cfRule>
  </conditionalFormatting>
  <conditionalFormatting sqref="A23:B23">
    <cfRule type="expression" dxfId="69" priority="83">
      <formula>OR($B$20="nem",$E$21&lt;&gt;"")</formula>
    </cfRule>
  </conditionalFormatting>
  <conditionalFormatting sqref="B23">
    <cfRule type="expression" dxfId="68" priority="82">
      <formula>OR($B$20="nem",$E$21&lt;&gt;"")</formula>
    </cfRule>
  </conditionalFormatting>
  <conditionalFormatting sqref="D23:E24">
    <cfRule type="expression" dxfId="67" priority="80">
      <formula>$B$23="igen"</formula>
    </cfRule>
  </conditionalFormatting>
  <conditionalFormatting sqref="D24:E24">
    <cfRule type="expression" dxfId="66" priority="79">
      <formula>$B$23="igen"</formula>
    </cfRule>
  </conditionalFormatting>
  <conditionalFormatting sqref="G23:G25">
    <cfRule type="expression" dxfId="65" priority="78">
      <formula>AND($B$23="igen",LEFT($E$24,3)="Egy")</formula>
    </cfRule>
  </conditionalFormatting>
  <conditionalFormatting sqref="G24:G25">
    <cfRule type="expression" dxfId="64" priority="77">
      <formula>LEFT($E$24,3) ="Egy"</formula>
    </cfRule>
  </conditionalFormatting>
  <conditionalFormatting sqref="A25:B25">
    <cfRule type="expression" dxfId="63" priority="76">
      <formula>$B$23="nem"</formula>
    </cfRule>
  </conditionalFormatting>
  <conditionalFormatting sqref="B25">
    <cfRule type="expression" dxfId="62" priority="75">
      <formula>$B$23="nem"</formula>
    </cfRule>
  </conditionalFormatting>
  <conditionalFormatting sqref="D28:G30 A64:G76 C60:G63 A61:B62 A60 A32:G59">
    <cfRule type="expression" dxfId="61" priority="74">
      <formula>$B$29=""</formula>
    </cfRule>
  </conditionalFormatting>
  <conditionalFormatting sqref="A64:G76 C60:G63 A61:B62 A60 A34:G59">
    <cfRule type="expression" dxfId="60" priority="73">
      <formula>LEFT($B$29,4)="igen"</formula>
    </cfRule>
  </conditionalFormatting>
  <conditionalFormatting sqref="A32:B32">
    <cfRule type="expression" dxfId="59" priority="65">
      <formula>LEFT($B$29,3)="nem"</formula>
    </cfRule>
    <cfRule type="expression" dxfId="58" priority="72">
      <formula>LEFT($B$29,4)="igen"</formula>
    </cfRule>
  </conditionalFormatting>
  <conditionalFormatting sqref="A32">
    <cfRule type="expression" dxfId="57" priority="71">
      <formula>LEFT($B$29,4)="nem "</formula>
    </cfRule>
  </conditionalFormatting>
  <conditionalFormatting sqref="D32">
    <cfRule type="expression" dxfId="56" priority="69">
      <formula>LEFT($B$32,3)="nem"</formula>
    </cfRule>
  </conditionalFormatting>
  <conditionalFormatting sqref="G32">
    <cfRule type="expression" dxfId="55" priority="66">
      <formula>LEFT($E$32,3)="nem"</formula>
    </cfRule>
    <cfRule type="expression" dxfId="54" priority="67">
      <formula>AND(LEFT($B$32,3)="nem",$E$32="nem")</formula>
    </cfRule>
  </conditionalFormatting>
  <conditionalFormatting sqref="D32:G32">
    <cfRule type="expression" dxfId="53" priority="68">
      <formula>LEFT($B$32,3)&lt;&gt;"nem"</formula>
    </cfRule>
  </conditionalFormatting>
  <conditionalFormatting sqref="A64:I76 C60:I63 A61:B62 A60 A36:I59">
    <cfRule type="expression" dxfId="52" priority="63">
      <formula>OR(LEFT($B$34,3)&lt;&gt;"ige",LEFT($E$32,4)="igen")</formula>
    </cfRule>
  </conditionalFormatting>
  <conditionalFormatting sqref="D42:E42 A44:E59 A64:E76 C60:E63 A61:B62 A60">
    <cfRule type="expression" dxfId="51" priority="62">
      <formula>$B$42=""</formula>
    </cfRule>
  </conditionalFormatting>
  <conditionalFormatting sqref="D28:G30">
    <cfRule type="expression" dxfId="50" priority="64">
      <formula>LEFT($B$29,3)="nem"</formula>
    </cfRule>
  </conditionalFormatting>
  <conditionalFormatting sqref="A37:D40 D40:E40">
    <cfRule type="expression" dxfId="49" priority="61">
      <formula>LEFT($E$32,4)="igen"</formula>
    </cfRule>
  </conditionalFormatting>
  <conditionalFormatting sqref="A37:D37 A39:A40 C39:D40">
    <cfRule type="expression" dxfId="48" priority="60">
      <formula>LEFT($E$32,4)="igen"</formula>
    </cfRule>
  </conditionalFormatting>
  <conditionalFormatting sqref="B39 B41">
    <cfRule type="expression" dxfId="47" priority="59">
      <formula>LEFT($E$32,4)="igen"</formula>
    </cfRule>
  </conditionalFormatting>
  <conditionalFormatting sqref="A42:B42">
    <cfRule type="expression" dxfId="46" priority="57">
      <formula>LEFT($E$32,4)="igen"</formula>
    </cfRule>
  </conditionalFormatting>
  <conditionalFormatting sqref="A42">
    <cfRule type="expression" dxfId="45" priority="56">
      <formula>LEFT($E$32,4)="igen"</formula>
    </cfRule>
  </conditionalFormatting>
  <conditionalFormatting sqref="A36:D36">
    <cfRule type="expression" dxfId="44" priority="55">
      <formula>LEFT($E$32,4)="igen"</formula>
    </cfRule>
  </conditionalFormatting>
  <conditionalFormatting sqref="A42:E59 A64:E76 C60:E63 A61:B62 A60">
    <cfRule type="expression" dxfId="43" priority="54">
      <formula>LEFT($B$34,4)="igen"</formula>
    </cfRule>
  </conditionalFormatting>
  <conditionalFormatting sqref="D42:E42">
    <cfRule type="expression" dxfId="42" priority="46">
      <formula>LEFT($B$42,3)="nem"</formula>
    </cfRule>
  </conditionalFormatting>
  <conditionalFormatting sqref="D42">
    <cfRule type="expression" dxfId="41" priority="45">
      <formula>LEFT($B$42,3)="nem"</formula>
    </cfRule>
  </conditionalFormatting>
  <conditionalFormatting sqref="G42">
    <cfRule type="expression" dxfId="40" priority="44">
      <formula>LEFT($E$42,3)="nem"</formula>
    </cfRule>
  </conditionalFormatting>
  <conditionalFormatting sqref="A44:B47">
    <cfRule type="expression" dxfId="39" priority="43">
      <formula>LEFT($B$42,3)="ige"</formula>
    </cfRule>
  </conditionalFormatting>
  <conditionalFormatting sqref="A44:B44 A45:A47">
    <cfRule type="expression" dxfId="38" priority="42">
      <formula>LEFT($B$42,3)="ige"</formula>
    </cfRule>
  </conditionalFormatting>
  <conditionalFormatting sqref="D44:E48">
    <cfRule type="expression" dxfId="37" priority="41">
      <formula>LEFT($E$42,4)="igen"</formula>
    </cfRule>
  </conditionalFormatting>
  <conditionalFormatting sqref="D44:E44 D45:D48">
    <cfRule type="expression" dxfId="36" priority="40">
      <formula>LEFT($E$42,4)="igen"</formula>
    </cfRule>
  </conditionalFormatting>
  <conditionalFormatting sqref="A50:B50">
    <cfRule type="expression" dxfId="35" priority="39">
      <formula>OR(LEFT($B$42,4)="igen", LEFT($E$42,4)="igen")</formula>
    </cfRule>
  </conditionalFormatting>
  <conditionalFormatting sqref="A50">
    <cfRule type="expression" dxfId="34" priority="38">
      <formula>OR(LEFT($B$42,4)="igen", LEFT($E$42,4)="igen")</formula>
    </cfRule>
  </conditionalFormatting>
  <conditionalFormatting sqref="D50:E50">
    <cfRule type="expression" dxfId="33" priority="37">
      <formula>LEFT($B$50,3)="nem"</formula>
    </cfRule>
  </conditionalFormatting>
  <conditionalFormatting sqref="D50">
    <cfRule type="expression" dxfId="32" priority="36">
      <formula>LEFT($B$50,3)="nem"</formula>
    </cfRule>
  </conditionalFormatting>
  <conditionalFormatting sqref="G50">
    <cfRule type="expression" dxfId="31" priority="35">
      <formula>AND(LEFT(B$50,3)="nem",LEFT($E$50,3)="nem")</formula>
    </cfRule>
  </conditionalFormatting>
  <conditionalFormatting sqref="A52:B55">
    <cfRule type="expression" dxfId="30" priority="34">
      <formula>LEFT($B$50,4)="igen"</formula>
    </cfRule>
  </conditionalFormatting>
  <conditionalFormatting sqref="A52:B52 A53:A55">
    <cfRule type="expression" dxfId="29" priority="33">
      <formula>LEFT($B$50,4)="igen"</formula>
    </cfRule>
  </conditionalFormatting>
  <conditionalFormatting sqref="D52:E56">
    <cfRule type="expression" dxfId="28" priority="32">
      <formula>LEFT($E$50,4)="igen"</formula>
    </cfRule>
  </conditionalFormatting>
  <conditionalFormatting sqref="D52:E52 D53:D56">
    <cfRule type="expression" dxfId="27" priority="31">
      <formula>LEFT($E$50,4)="igen"</formula>
    </cfRule>
  </conditionalFormatting>
  <conditionalFormatting sqref="A58:B58">
    <cfRule type="expression" dxfId="26" priority="29">
      <formula>OR(LEFT(B$50,3)="ige",LEFT($E$50,3)="ige")</formula>
    </cfRule>
  </conditionalFormatting>
  <conditionalFormatting sqref="A58">
    <cfRule type="expression" dxfId="25" priority="28">
      <formula>OR(LEFT(B$50,3)="ige",LEFT($E$50,3)="ige")</formula>
    </cfRule>
  </conditionalFormatting>
  <conditionalFormatting sqref="B58">
    <cfRule type="expression" dxfId="24" priority="27">
      <formula>OR(LEFT(B$50,3)="ige",LEFT($E$50,3)="ige")</formula>
    </cfRule>
  </conditionalFormatting>
  <conditionalFormatting sqref="D58:E58">
    <cfRule type="expression" dxfId="23" priority="26">
      <formula>LEFT($B$58,3)="nem"</formula>
    </cfRule>
  </conditionalFormatting>
  <conditionalFormatting sqref="D58">
    <cfRule type="expression" dxfId="22" priority="25">
      <formula>LEFT($B$58,3)="nem"</formula>
    </cfRule>
  </conditionalFormatting>
  <conditionalFormatting sqref="G58">
    <cfRule type="expression" dxfId="21" priority="24">
      <formula>LEFT($E$58,3)="nem"</formula>
    </cfRule>
  </conditionalFormatting>
  <conditionalFormatting sqref="A60:B62">
    <cfRule type="expression" dxfId="20" priority="23">
      <formula>LEFT($B$58,4)="igen"</formula>
    </cfRule>
  </conditionalFormatting>
  <conditionalFormatting sqref="A60:B60 A61:A62">
    <cfRule type="expression" dxfId="19" priority="22">
      <formula>LEFT($B$58,4)="igen"</formula>
    </cfRule>
  </conditionalFormatting>
  <conditionalFormatting sqref="D60:E63 D65:E65">
    <cfRule type="expression" dxfId="18" priority="21">
      <formula>LEFT($E$58,4)="igen"</formula>
    </cfRule>
  </conditionalFormatting>
  <conditionalFormatting sqref="D60:E60 D61:D63 D65">
    <cfRule type="expression" dxfId="17" priority="20">
      <formula>LEFT($E$58,4)="igen"</formula>
    </cfRule>
  </conditionalFormatting>
  <conditionalFormatting sqref="D67:E67">
    <cfRule type="expression" dxfId="16" priority="19">
      <formula>LEFT($E$65,3)="van"</formula>
    </cfRule>
  </conditionalFormatting>
  <conditionalFormatting sqref="D67">
    <cfRule type="expression" dxfId="15" priority="18">
      <formula>LEFT($E$65,3)="van"</formula>
    </cfRule>
  </conditionalFormatting>
  <conditionalFormatting sqref="A69:B69">
    <cfRule type="expression" dxfId="14" priority="17">
      <formula>OR(LEFT(B58,3)="ige",LEFT(E58,3)="ige")</formula>
    </cfRule>
  </conditionalFormatting>
  <conditionalFormatting sqref="A69">
    <cfRule type="expression" dxfId="13" priority="16">
      <formula>OR(LEFT(B58,3)="ige",LEFT(E58,3)="ige")</formula>
    </cfRule>
  </conditionalFormatting>
  <conditionalFormatting sqref="B69">
    <cfRule type="expression" dxfId="12" priority="15">
      <formula>OR(LEFT(B58,3)="ige",LEFT(E58,3)="ige")</formula>
    </cfRule>
  </conditionalFormatting>
  <conditionalFormatting sqref="D69:E69">
    <cfRule type="expression" dxfId="11" priority="14">
      <formula>LEFT($B$69,3)="nem"</formula>
    </cfRule>
  </conditionalFormatting>
  <conditionalFormatting sqref="D69">
    <cfRule type="expression" dxfId="10" priority="13">
      <formula>LEFT($B$69,3)="nem"</formula>
    </cfRule>
  </conditionalFormatting>
  <conditionalFormatting sqref="G69">
    <cfRule type="expression" dxfId="9" priority="5">
      <formula>$E$69&lt;&gt;"nem"</formula>
    </cfRule>
    <cfRule type="expression" dxfId="8" priority="12">
      <formula>AND(LEFT($B$69,3)="nem",LEFT($E$69,3)="nem")</formula>
    </cfRule>
  </conditionalFormatting>
  <conditionalFormatting sqref="B71">
    <cfRule type="expression" dxfId="7" priority="9">
      <formula>OR(LEFT($B$69,4)="igen",LEFT($E$69,4)="igen")</formula>
    </cfRule>
  </conditionalFormatting>
  <conditionalFormatting sqref="A72:B76">
    <cfRule type="expression" dxfId="6" priority="8">
      <formula>OR(LEFT($B$69,4)="igen",LEFT($E$69,4)="igen")</formula>
    </cfRule>
  </conditionalFormatting>
  <conditionalFormatting sqref="A72:B72">
    <cfRule type="expression" dxfId="5" priority="7">
      <formula>OR(LEFT($B$69,4)="igen",LEFT($E$69,4)="igen")</formula>
    </cfRule>
  </conditionalFormatting>
  <conditionalFormatting sqref="B77">
    <cfRule type="expression" dxfId="4" priority="6">
      <formula>"és($A$73&lt;&gt;"""";$B$73&lt;&gt;"""")"</formula>
    </cfRule>
  </conditionalFormatting>
  <conditionalFormatting sqref="D25">
    <cfRule type="expression" dxfId="3" priority="4">
      <formula>$B$23="igen"</formula>
    </cfRule>
  </conditionalFormatting>
  <conditionalFormatting sqref="E25">
    <cfRule type="expression" dxfId="2" priority="3">
      <formula>$B$23="igen"</formula>
    </cfRule>
  </conditionalFormatting>
  <conditionalFormatting sqref="D29:G30">
    <cfRule type="expression" dxfId="1" priority="2">
      <formula>LEFT($B$29,4)="igen"</formula>
    </cfRule>
  </conditionalFormatting>
  <conditionalFormatting sqref="A40:E40">
    <cfRule type="expression" dxfId="0" priority="1">
      <formula>LEFT($E$32,4)="igen"</formula>
    </cfRule>
  </conditionalFormatting>
  <dataValidations count="37">
    <dataValidation type="list" showErrorMessage="1" error="Érvénytelen adatot adott meg._x000a_" sqref="D17 B23 B20 E21:F21">
      <formula1>"igen, nem"</formula1>
    </dataValidation>
    <dataValidation type="list" showInputMessage="1" showErrorMessage="1" sqref="F24">
      <formula1>"Mobil hálózati szolgáltatóként (MNO), Más szolgáltató mobil hozzáférési hálózatán (MVNO), Egyéb (pl. vegyes) módon"</formula1>
    </dataValidation>
    <dataValidation type="date" showInputMessage="1" showErrorMessage="1" errorTitle="Hiba" error="Kérjük érvényes dátumot írjon be! Formátum: ÉÉÉÉ.HH.NN." promptTitle="DÁTUM!" sqref="E17">
      <formula1>23743</formula1>
      <formula2>TODAY()</formula2>
    </dataValidation>
    <dataValidation type="list" showErrorMessage="1" error="Érvénytelen adatot adott meg._x000a_" sqref="C35">
      <mc:AlternateContent xmlns:x12ac="http://schemas.microsoft.com/office/spreadsheetml/2011/1/ac" xmlns:mc="http://schemas.openxmlformats.org/markup-compatibility/2006">
        <mc:Choice Requires="x12ac">
          <x12ac:list>"igen, mi szedjük a díjat", más szolgáltató(k) szed(nek) díjat," igen, többen szedünk végződtetési díjat", senki sem szed végződtetési díjat," nincs tudomásom róla, hogy végződtetési díjat szedne valaki"</x12ac:list>
        </mc:Choice>
        <mc:Fallback>
          <formula1>"igen, mi szedjük a díjat, más szolgáltató(k) szed(nek) díjat, igen, többen szedünk végződtetési díjat, senki sem szed végződtetési díjat, nincs tudomásom róla, hogy végződtetési díjat szedne valaki"</formula1>
        </mc:Fallback>
      </mc:AlternateContent>
    </dataValidation>
    <dataValidation type="date" showInputMessage="1" showErrorMessage="1" errorTitle="HIBA" error="A dátumnak nagyobbnak kell lennie mint a mai dátum! Formátum: ÉÉÉÉ.HH.NN._x000a_" sqref="D24">
      <formula1>TODAY()</formula1>
      <formula2>TODAY()+100000</formula2>
    </dataValidation>
    <dataValidation type="date" allowBlank="1" showInputMessage="1" showErrorMessage="1" errorTitle="HIBA" error="A dátumnak 1970.01.01 és a mai map közé kell esnie! Formátum: ÉÉÉÉ.HH.NN_x000a_" sqref="D20">
      <formula1>20090</formula1>
      <formula2>TODAY()</formula2>
    </dataValidation>
    <dataValidation allowBlank="1" showInputMessage="1" showErrorMessage="1" prompt="A Szolgáltató kódja a felhívás/határozat elején a szolgáltatói adatok között található és a formátuma  9999-E azaz 4 szám kötőjel nagy E" sqref="A7"/>
    <dataValidation type="date" allowBlank="1" showInputMessage="1" showErrorMessage="1" errorTitle="HIBA" error="A dátumnak az Ön által megadott szolgáltatás kezdete és a mai map közé kell esnie! Formátum: ÉÉÉÉ.HH.NN_x000a_" sqref="D21">
      <formula1>D20</formula1>
      <formula2>TODAY()</formula2>
    </dataValidation>
    <dataValidation type="decimal" allowBlank="1" showInputMessage="1" showErrorMessage="1" error="Számot várunk 0,01 és 100 között!_x000a_A tezedesjegyet vessző ( , ) jelzi!" sqref="C38:C39">
      <formula1>0.01</formula1>
      <formula2>100</formula2>
    </dataValidation>
    <dataValidation type="list" allowBlank="1" showInputMessage="1" showErrorMessage="1" sqref="C69 B43 D51 B59 D43 B51 E59 C50 C58:C59">
      <formula1>"igen, nem"</formula1>
    </dataValidation>
    <dataValidation type="list" showErrorMessage="1" error="Érvénytelen adatot adott meg._x000a_" sqref="C29:C31">
      <mc:AlternateContent xmlns:x12ac="http://schemas.microsoft.com/office/spreadsheetml/2011/1/ac" xmlns:mc="http://schemas.openxmlformats.org/markup-compatibility/2006">
        <mc:Choice Requires="x12ac">
          <x12ac:list>"igen (töltse ki a C,D,E oszlopokat is és folytassa a 31.sorban a kitöltést! )", nem ( folytassa a 32. sorban a kitöltést!)</x12ac:list>
        </mc:Choice>
        <mc:Fallback>
          <formula1>"igen (töltse ki a C,D,E oszlopokat is és folytassa a 31.sorban a kitöltést! ), nem ( folytassa a 32. sorban a kitöltést!)"</formula1>
        </mc:Fallback>
      </mc:AlternateContent>
    </dataValidation>
    <dataValidation type="list" allowBlank="1" showInputMessage="1" showErrorMessage="1" sqref="E66">
      <formula1>"van, nincs"</formula1>
    </dataValidation>
    <dataValidation type="list" allowBlank="1" showInputMessage="1" showErrorMessage="1" sqref="C32:C33">
      <formula1>"igen ( Köszönjük a kitöltést! Mentse el az adatlapot és küldje be! / Folytassa a kitöltést a 45.sorban!) , nem ( Folytassa a D oszlopban )"</formula1>
    </dataValidation>
    <dataValidation type="list" allowBlank="1" showInputMessage="1" showErrorMessage="1" sqref="E33">
      <formula1>"igen ( Folytassa a 35.sorban! ), nem"</formula1>
    </dataValidation>
    <dataValidation type="list" allowBlank="1" showInputMessage="1" showErrorMessage="1" sqref="C42">
      <formula1>"igen ( Folytassa a D42-D44 cellákban a kitöltést! ), nem (Folytassa a D39 cellában a kitöltést! )"</formula1>
    </dataValidation>
    <dataValidation type="list" allowBlank="1" showInputMessage="1" showErrorMessage="1" sqref="E42">
      <mc:AlternateContent xmlns:x12ac="http://schemas.microsoft.com/office/spreadsheetml/2011/1/ac" xmlns:mc="http://schemas.openxmlformats.org/markup-compatibility/2006">
        <mc:Choice Requires="x12ac">
          <x12ac:list>"igen (Folytassa a kitöltést az E44-E48, majd a B50 celákkban)", nem</x12ac:list>
        </mc:Choice>
        <mc:Fallback>
          <formula1>"igen (Folytassa a kitöltést az E44-E48, majd a B50 celákkban), nem"</formula1>
        </mc:Fallback>
      </mc:AlternateContent>
    </dataValidation>
    <dataValidation type="list" showErrorMessage="1" error="Érvénytelen adatot adott meg._x000a_" sqref="C34">
      <formula1>"igen ( Adja meg az adatokat a 35. és 37. sorban ), nem"</formula1>
    </dataValidation>
    <dataValidation type="list" allowBlank="1" showInputMessage="1" showErrorMessage="1" sqref="E56">
      <formula1>"mellékelem"</formula1>
    </dataValidation>
    <dataValidation type="list" allowBlank="1" showInputMessage="1" showErrorMessage="1" sqref="B32">
      <mc:AlternateContent xmlns:x12ac="http://schemas.microsoft.com/office/spreadsheetml/2011/1/ac" xmlns:mc="http://schemas.openxmlformats.org/markup-compatibility/2006">
        <mc:Choice Requires="x12ac">
          <x12ac:list>"igen (Köszönjük a kitöltést! Mentse, majd küldje be az adatlapot és szükség esetén a szerződés mintát és az ASZF-et!) ", nem ( Folytassa a E oszlopban )</x12ac:list>
        </mc:Choice>
        <mc:Fallback>
          <formula1>"igen (Köszönjük a kitöltést! Mentse, majd küldje be az adatlapot és szükség esetén a szerződés mintát és az ASZF-et!) , nem ( Folytassa a E oszlopban )"</formula1>
        </mc:Fallback>
      </mc:AlternateContent>
    </dataValidation>
    <dataValidation type="list" showErrorMessage="1" error="Érvénytelen adatot adott meg._x000a_" sqref="B29:B30">
      <mc:AlternateContent xmlns:x12ac="http://schemas.microsoft.com/office/spreadsheetml/2011/1/ac" xmlns:mc="http://schemas.openxmlformats.org/markup-compatibility/2006">
        <mc:Choice Requires="x12ac">
          <x12ac:list>"igen (töltse ki a D,E,G oszlopokat is és folytassa a 32.sorban a kitöltést! )", nem ( folytassa a 34. sorban a kitöltést!)</x12ac:list>
        </mc:Choice>
        <mc:Fallback>
          <formula1>"igen (töltse ki a D,E,G oszlopokat is és folytassa a 32.sorban a kitöltést! ), nem ( folytassa a 34. sorban a kitöltést!)"</formula1>
        </mc:Fallback>
      </mc:AlternateContent>
    </dataValidation>
    <dataValidation type="list" allowBlank="1" showInputMessage="1" showErrorMessage="1" sqref="E32">
      <formula1>"igen ( Folytassa a 38.sorban! ), nem"</formula1>
    </dataValidation>
    <dataValidation type="list" allowBlank="1" showInputMessage="1" showErrorMessage="1" sqref="B42">
      <mc:AlternateContent xmlns:x12ac="http://schemas.microsoft.com/office/spreadsheetml/2011/1/ac" xmlns:mc="http://schemas.openxmlformats.org/markup-compatibility/2006">
        <mc:Choice Requires="x12ac">
          <x12ac:list>"igen ( Folytassa a B45-B47, majd a B50 cellákban a kitöltést! )", nem (Folytassa a E42 cellában a kitöltést! )</x12ac:list>
        </mc:Choice>
        <mc:Fallback>
          <formula1>"igen ( Folytassa a B45-B47, majd a B50 cellákban a kitöltést! ), nem (Folytassa a E42 cellában a kitöltést! )"</formula1>
        </mc:Fallback>
      </mc:AlternateContent>
    </dataValidation>
    <dataValidation type="list" allowBlank="1" showInputMessage="1" showErrorMessage="1" sqref="B50">
      <mc:AlternateContent xmlns:x12ac="http://schemas.microsoft.com/office/spreadsheetml/2011/1/ac" xmlns:mc="http://schemas.openxmlformats.org/markup-compatibility/2006">
        <mc:Choice Requires="x12ac">
          <x12ac:list>"igen (Töltse ki a B53-B55 cellákat, majd folytassa a kitöltést a B58 Cellában!)", nem (Folytassa a kitöltést az E50 cellában!)</x12ac:list>
        </mc:Choice>
        <mc:Fallback>
          <formula1>"igen (Töltse ki a B53-B55 cellákat, majd folytassa a kitöltést a B58 Cellában!), nem (Folytassa a kitöltést az E50 cellában!)"</formula1>
        </mc:Fallback>
      </mc:AlternateContent>
    </dataValidation>
    <dataValidation type="list" allowBlank="1" showInputMessage="1" showErrorMessage="1" sqref="E50">
      <mc:AlternateContent xmlns:x12ac="http://schemas.microsoft.com/office/spreadsheetml/2011/1/ac" xmlns:mc="http://schemas.openxmlformats.org/markup-compatibility/2006">
        <mc:Choice Requires="x12ac">
          <x12ac:list>"igen (Folytassa a kitöltést az E53-E56, majd a B58 cellában)", nem</x12ac:list>
        </mc:Choice>
        <mc:Fallback>
          <formula1>"igen (Folytassa a kitöltést az E53-E56, majd a B58 cellában), nem"</formula1>
        </mc:Fallback>
      </mc:AlternateContent>
    </dataValidation>
    <dataValidation type="list" allowBlank="1" showInputMessage="1" showErrorMessage="1" sqref="B58">
      <mc:AlternateContent xmlns:x12ac="http://schemas.microsoft.com/office/spreadsheetml/2011/1/ac" xmlns:mc="http://schemas.openxmlformats.org/markup-compatibility/2006">
        <mc:Choice Requires="x12ac">
          <x12ac:list>"igen (adja meg a számmező adatokat a B61-B62 cellákban, majd folytassa a kitöltést a B69. mezőben!)", nem (folytassa a kitöltést az E58 cellában!)</x12ac:list>
        </mc:Choice>
        <mc:Fallback>
          <formula1>"igen (adja meg a számmező adatokat a B61-B62 cellákban, majd folytassa a kitöltést a B69. mezőben!), nem (folytassa a kitöltést az E58 cellában!)"</formula1>
        </mc:Fallback>
      </mc:AlternateContent>
    </dataValidation>
    <dataValidation type="list" allowBlank="1" showInputMessage="1" showErrorMessage="1" sqref="E58">
      <mc:AlternateContent xmlns:x12ac="http://schemas.microsoft.com/office/spreadsheetml/2011/1/ac" xmlns:mc="http://schemas.openxmlformats.org/markup-compatibility/2006">
        <mc:Choice Requires="x12ac">
          <x12ac:list>"igen (töltse ki az adatokat az E61-E63 cellákban, majd folytaasa az E65-ben!)", nem</x12ac:list>
        </mc:Choice>
        <mc:Fallback>
          <formula1>"igen (töltse ki az adatokat az E61-E63 cellákban, majd folytaasa az E65-ben!), nem"</formula1>
        </mc:Fallback>
      </mc:AlternateContent>
    </dataValidation>
    <dataValidation type="list" allowBlank="1" showInputMessage="1" showErrorMessage="1" sqref="E65">
      <mc:AlternateContent xmlns:x12ac="http://schemas.microsoft.com/office/spreadsheetml/2011/1/ac" xmlns:mc="http://schemas.openxmlformats.org/markup-compatibility/2006">
        <mc:Choice Requires="x12ac">
          <x12ac:list>"van (töltse ki az E67. cellát, majd folytassa a kitöltést a B69.cellában!)", nincs (folytassa a kitöltést a B69.cellában!)</x12ac:list>
        </mc:Choice>
        <mc:Fallback>
          <formula1>"van (töltse ki az E67. cellát, majd folytassa a kitöltést a B69.cellában!), nincs (folytassa a kitöltést a B69.cellában!)"</formula1>
        </mc:Fallback>
      </mc:AlternateContent>
    </dataValidation>
    <dataValidation type="list" allowBlank="1" showInputMessage="1" showErrorMessage="1" sqref="B69">
      <formula1>"igen (adja meg a végződtetési díjat/díjakat a 73.sortól kezdve! Ne szúrjon be újabb sorokat!), nem (folytassa a kitöltést az E69. cellában!)"</formula1>
    </dataValidation>
    <dataValidation type="list" allowBlank="1" showInputMessage="1" showErrorMessage="1" sqref="E69">
      <formula1>"igen (adja meg a végződtetési díjat/díjakat a 73.sortól kezdve! Ne szúrjon be újabb sorokat!), nem"</formula1>
    </dataValidation>
    <dataValidation type="list" showInputMessage="1" showErrorMessage="1" sqref="E24">
      <formula1>"Mobil hálózati szolgáltatóként (MNO), Más szolgáltató mobil hozzáférési hálózatán, Egyéb (pl. vegyes) módon"</formula1>
    </dataValidation>
    <dataValidation type="whole" allowBlank="1" showInputMessage="1" showErrorMessage="1" sqref="D29:D30">
      <formula1>1</formula1>
      <formula2>10000000000</formula2>
    </dataValidation>
    <dataValidation type="list" showErrorMessage="1" error="Érvénytelen adatot adott meg._x000a_" sqref="B34">
      <formula1>"igen ( Adja meg az adatokat a 38. és 40. sorban ), nem"</formula1>
    </dataValidation>
    <dataValidation type="date" allowBlank="1" showInputMessage="1" showErrorMessage="1" errorTitle="HIBA!" error="A dátumnak 1995.01.01 és a mai nap közé kell esnie! Formátum: YYYY.MM.DD" sqref="B45">
      <formula1>20090</formula1>
      <formula2>TODAY()</formula2>
    </dataValidation>
    <dataValidation type="date" allowBlank="1" showInputMessage="1" showErrorMessage="1" errorTitle="Hiba!" error="A dátumnak 1995.01.01 és a mai nap közé kell esnie! Formátum: YYYY.MM.DD" sqref="B53">
      <formula1>34700</formula1>
      <formula2>TODAY()</formula2>
    </dataValidation>
    <dataValidation type="date" allowBlank="1" showInputMessage="1" showErrorMessage="1" errorTitle="Rossz dátum!" error="A dátumnak 1995.01.01 és a mai nap közé kell esnie! Formátum: YYYY.MM.DD" sqref="B62">
      <formula1>34700</formula1>
      <formula2>TODAY()</formula2>
    </dataValidation>
    <dataValidation type="decimal" allowBlank="1" showInputMessage="1" showErrorMessage="1" errorTitle="Csak szám adható meg!" error="Csak egész vagy tört ( , vel elválasztva) adható meg!" sqref="B73:B76">
      <formula1>0</formula1>
      <formula2>100</formula2>
    </dataValidation>
    <dataValidation type="date" allowBlank="1" showInputMessage="1" showErrorMessage="1" sqref="E46">
      <formula1>34700</formula1>
      <formula2>TODAY()</formula2>
    </dataValidation>
  </dataValidations>
  <pageMargins left="0.70866141732283472" right="0.70866141732283472" top="0.74803149606299213" bottom="0.74803149606299213" header="0.31496062992125984" footer="0.31496062992125984"/>
  <pageSetup paperSize="9" scale="2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Mobil tel. végződtetés</vt:lpstr>
    </vt:vector>
  </TitlesOfParts>
  <Company>NMHH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VF</cp:lastModifiedBy>
  <cp:lastPrinted>2016-04-28T12:45:40Z</cp:lastPrinted>
  <dcterms:created xsi:type="dcterms:W3CDTF">2016-04-06T13:34:39Z</dcterms:created>
  <dcterms:modified xsi:type="dcterms:W3CDTF">2020-09-01T13:49:54Z</dcterms:modified>
</cp:coreProperties>
</file>